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7940" activeTab="0"/>
  </bookViews>
  <sheets>
    <sheet name="Лист1" sheetId="1" r:id="rId1"/>
    <sheet name="2022" sheetId="2" r:id="rId2"/>
  </sheets>
  <definedNames>
    <definedName name="_xlnm.Print_Area" localSheetId="1">'2022'!$A$1:$J$43</definedName>
    <definedName name="_xlnm.Print_Area" localSheetId="0">'Лист1'!$A$1:$I$114</definedName>
  </definedNames>
  <calcPr fullCalcOnLoad="1"/>
</workbook>
</file>

<file path=xl/comments2.xml><?xml version="1.0" encoding="utf-8"?>
<comments xmlns="http://schemas.openxmlformats.org/spreadsheetml/2006/main">
  <authors>
    <author>123</author>
  </authors>
  <commentList>
    <comment ref="B16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01-ГЗ  КВР 244</t>
        </r>
      </text>
    </comment>
    <comment ref="B17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01-ГЗ  КВР 247
</t>
        </r>
      </text>
    </comment>
    <comment ref="B20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05-ИНЫЕ</t>
        </r>
      </text>
    </comment>
    <comment ref="B22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02-ВНБ</t>
        </r>
      </text>
    </comment>
    <comment ref="B23" authorId="0">
      <text>
        <r>
          <rPr>
            <b/>
            <sz val="8"/>
            <rFont val="Tahoma"/>
            <family val="2"/>
          </rPr>
          <t>123:</t>
        </r>
        <r>
          <rPr>
            <sz val="8"/>
            <rFont val="Tahoma"/>
            <family val="2"/>
          </rPr>
          <t xml:space="preserve">
КВР-243
</t>
        </r>
      </text>
    </comment>
  </commentList>
</comments>
</file>

<file path=xl/sharedStrings.xml><?xml version="1.0" encoding="utf-8"?>
<sst xmlns="http://schemas.openxmlformats.org/spreadsheetml/2006/main" count="518" uniqueCount="203">
  <si>
    <t>П Л А Н</t>
  </si>
  <si>
    <t>Код строки</t>
  </si>
  <si>
    <t>Наименование показателя</t>
  </si>
  <si>
    <t>в том числе:</t>
  </si>
  <si>
    <t>111</t>
  </si>
  <si>
    <t>119</t>
  </si>
  <si>
    <t>244</t>
  </si>
  <si>
    <t>851</t>
  </si>
  <si>
    <t>Код по бюджетной классификации Российской Федерации</t>
  </si>
  <si>
    <t>Год начала закупки</t>
  </si>
  <si>
    <t>0001</t>
  </si>
  <si>
    <t>Единица измерения: руб.</t>
  </si>
  <si>
    <t>Дата</t>
  </si>
  <si>
    <t>По сводному реестру</t>
  </si>
  <si>
    <t xml:space="preserve"> Управление образования администрации Нижнеломовского района </t>
  </si>
  <si>
    <t>глава по БК</t>
  </si>
  <si>
    <t>ИНН</t>
  </si>
  <si>
    <t>КПП</t>
  </si>
  <si>
    <t>по ОКЕИ</t>
  </si>
  <si>
    <t>Коды</t>
  </si>
  <si>
    <t>Раздел 1. Поступления и выплаты</t>
  </si>
  <si>
    <t>Аналитический код</t>
  </si>
  <si>
    <t>Сумма</t>
  </si>
  <si>
    <t>за пределами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</si>
  <si>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</si>
  <si>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</si>
  <si>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</si>
  <si>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Доходы, всего</t>
  </si>
  <si>
    <t>1000</t>
  </si>
  <si>
    <t>прочие доходы , всего</t>
  </si>
  <si>
    <t>1500</t>
  </si>
  <si>
    <t>Расходы, всего</t>
  </si>
  <si>
    <t>2000</t>
  </si>
  <si>
    <t>Раздел 2. Сведения по закупкам товаров, работ, услуг</t>
  </si>
  <si>
    <t>№ п/п</t>
  </si>
  <si>
    <t>1.1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</si>
  <si>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</si>
  <si>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года,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("Собрание законодательства Российской Федерации",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("Собрание законодательства Российской Федерации", 2011, N 30, ст. 4571; 2018, N 32, ст. 5135) (далее - Федеральный закон N 223-ФЗ)</t>
  </si>
  <si>
    <t>по контрактам (договорам), планируемым к заключению в соответствующем финансовом году, без применения норм Федерального закона N 44-ФЗ и Федерального закона N 223-ФЗ</t>
  </si>
  <si>
    <t>1.2</t>
  </si>
  <si>
    <t>26000</t>
  </si>
  <si>
    <t>26100</t>
  </si>
  <si>
    <t>26200</t>
  </si>
  <si>
    <t>26300</t>
  </si>
  <si>
    <t>1.3</t>
  </si>
  <si>
    <t>1.4</t>
  </si>
  <si>
    <t>по контрактам (договорам), заключенным до начала текущего финансового года,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</si>
  <si>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году, с учетом требований Федерального закона N 44-ФЗ и Федерального закона N 223-ФЗ</t>
  </si>
  <si>
    <t>26400</t>
  </si>
  <si>
    <t>в том числе:
за счет субсидий, предоставляемых на финансовое обеспечение выполнения муниципального задания</t>
  </si>
  <si>
    <t>1.4.1</t>
  </si>
  <si>
    <t>26410</t>
  </si>
  <si>
    <t>1.4.1.1</t>
  </si>
  <si>
    <t xml:space="preserve">в том числе:
в соответствии с Федеральным законом N 44-ФЗ
</t>
  </si>
  <si>
    <t>26411</t>
  </si>
  <si>
    <t>1.4.1.2</t>
  </si>
  <si>
    <t>в соответствии с Федеральным законом N 223-ФЗ</t>
  </si>
  <si>
    <t>26412</t>
  </si>
  <si>
    <t>1.4.2</t>
  </si>
  <si>
    <t>1.4.3</t>
  </si>
  <si>
    <t>1.4.4</t>
  </si>
  <si>
    <t>1.4.5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</si>
  <si>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</si>
  <si>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</si>
  <si>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</si>
  <si>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</si>
  <si>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</si>
  <si>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</si>
  <si>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за счет субсидий, предоставляемых на осуществление капитальных вложений</t>
  </si>
  <si>
    <t>26430</t>
  </si>
  <si>
    <t>за счет средств обязательного медицинского страхования</t>
  </si>
  <si>
    <t>26440</t>
  </si>
  <si>
    <t>1.4.4.1</t>
  </si>
  <si>
    <t>1.4.4.2</t>
  </si>
  <si>
    <t>26441</t>
  </si>
  <si>
    <t>26442</t>
  </si>
  <si>
    <t>за счет прочих источников финансового обеспечения</t>
  </si>
  <si>
    <t>26450</t>
  </si>
  <si>
    <t>1.4.5.1</t>
  </si>
  <si>
    <t>1.4.5.2</t>
  </si>
  <si>
    <t>26451</t>
  </si>
  <si>
    <t>26452</t>
  </si>
  <si>
    <t>2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</si>
  <si>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</si>
  <si>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</si>
  <si>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</si>
  <si>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</si>
  <si>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</si>
  <si>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</si>
  <si>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(наименование учреждения)</t>
  </si>
  <si>
    <t>(наименование органа, осуществляющего функции и полномочия учредителя)</t>
  </si>
  <si>
    <t>Код субсидии</t>
  </si>
  <si>
    <t>Заработная плата</t>
  </si>
  <si>
    <t>211</t>
  </si>
  <si>
    <t>Коммунальные услуги</t>
  </si>
  <si>
    <t>223</t>
  </si>
  <si>
    <t>Налоги, пошлины и сборы</t>
  </si>
  <si>
    <t>291</t>
  </si>
  <si>
    <t>Начисления на выплаты по оплате труда</t>
  </si>
  <si>
    <t>213</t>
  </si>
  <si>
    <t>Прочие работы, услуги</t>
  </si>
  <si>
    <t>226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</si>
  <si>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</si>
  <si>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</si>
  <si>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</si>
  <si>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</si>
  <si>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</si>
  <si>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</si>
  <si>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346</t>
  </si>
  <si>
    <t>Услуги связи</t>
  </si>
  <si>
    <t>221</t>
  </si>
  <si>
    <t>1210</t>
  </si>
  <si>
    <t>Приносящая доход деятельность (собственные доходы учреждения)</t>
  </si>
  <si>
    <t>131</t>
  </si>
  <si>
    <t>Субсидии на выполнение государственного (муниципального) задания</t>
  </si>
  <si>
    <t>КОСГУ</t>
  </si>
  <si>
    <t>Субсидии на иные цели</t>
  </si>
  <si>
    <t>152</t>
  </si>
  <si>
    <t>1400</t>
  </si>
  <si>
    <t>000001762104</t>
  </si>
  <si>
    <t>000004010004</t>
  </si>
  <si>
    <t>040298700002</t>
  </si>
  <si>
    <t>Увеличение стоимости прочих материальных запасов</t>
  </si>
  <si>
    <t>247</t>
  </si>
  <si>
    <t>000001530305</t>
  </si>
  <si>
    <t>000004232605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</si>
  <si>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</si>
  <si>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</si>
  <si>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</si>
  <si>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</si>
  <si>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</si>
  <si>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</si>
  <si>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КВР 247</t>
  </si>
  <si>
    <t>000001743425</t>
  </si>
  <si>
    <t>000004L30405</t>
  </si>
  <si>
    <t>000004S30405</t>
  </si>
  <si>
    <t>211М01710534</t>
  </si>
  <si>
    <t>211М01Z10534</t>
  </si>
  <si>
    <t>213М01710534</t>
  </si>
  <si>
    <t>213М01Z10534</t>
  </si>
  <si>
    <t>000001211405</t>
  </si>
  <si>
    <t>Уникальный код</t>
  </si>
  <si>
    <t>Код по бюджетной классификации РФ</t>
  </si>
  <si>
    <t>x</t>
  </si>
  <si>
    <t>1.3.1</t>
  </si>
  <si>
    <t>1.3.2</t>
  </si>
  <si>
    <t xml:space="preserve">в том числе:
 в соответствии с Федеральным законом № 44-ФЗ
</t>
  </si>
  <si>
    <t>26310</t>
  </si>
  <si>
    <t>из них</t>
  </si>
  <si>
    <t>26310.1</t>
  </si>
  <si>
    <t>26310.2</t>
  </si>
  <si>
    <t>26320</t>
  </si>
  <si>
    <t>в соответствии с Федеральным законом № 223-ФЗ</t>
  </si>
  <si>
    <t>26421.1</t>
  </si>
  <si>
    <t>26430.1</t>
  </si>
  <si>
    <t>26430.2</t>
  </si>
  <si>
    <t>26451.1</t>
  </si>
  <si>
    <t>26451.2</t>
  </si>
  <si>
    <t>Тел. 84154 44117</t>
  </si>
  <si>
    <t>Исполнитель: экономист Сиушкина О.А.</t>
  </si>
  <si>
    <t>М.П.</t>
  </si>
  <si>
    <t xml:space="preserve">                                                                 </t>
  </si>
  <si>
    <t xml:space="preserve">финансово-хозяйственной деятельности на  2022 год </t>
  </si>
  <si>
    <t>(на 2022 г. и плановый период 2023 и 2024 годов)</t>
  </si>
  <si>
    <t>на 2022 г. текущий финансовый год</t>
  </si>
  <si>
    <t>на 2024 г.              второй год планового периода</t>
  </si>
  <si>
    <t>на 2023 г.              первый год планового периода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</si>
  <si>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</si>
  <si>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</si>
  <si>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</si>
  <si>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 xml:space="preserve">                      Утверждаю</t>
  </si>
  <si>
    <t xml:space="preserve">                                                                     начальник Управления образования</t>
  </si>
  <si>
    <t xml:space="preserve">                                                                                                                                     администрации Нижнеломовского района Пензенской области</t>
  </si>
  <si>
    <r>
      <t xml:space="preserve">                                                                                                         ____________________   </t>
    </r>
    <r>
      <rPr>
        <sz val="11"/>
        <rFont val="Times New Roman"/>
        <family val="1"/>
      </rPr>
      <t xml:space="preserve">   О.Д.Меньшова</t>
    </r>
  </si>
  <si>
    <t xml:space="preserve">          Пензенской области       </t>
  </si>
  <si>
    <t>0000E2509705</t>
  </si>
  <si>
    <t>243</t>
  </si>
  <si>
    <t xml:space="preserve">Директор МБОУ СШ №4 г.Нижний Ломов </t>
  </si>
  <si>
    <t>Е.В. Родионова</t>
  </si>
  <si>
    <t xml:space="preserve">МБОУ СШ №4 г.Нижний Ломов </t>
  </si>
  <si>
    <t>000001775005</t>
  </si>
  <si>
    <t>Пособия по социальной помощи населению в натуральной форме</t>
  </si>
  <si>
    <t>323</t>
  </si>
  <si>
    <t>263</t>
  </si>
  <si>
    <t>000К00051105</t>
  </si>
  <si>
    <t>852</t>
  </si>
  <si>
    <t>112</t>
  </si>
  <si>
    <t>113</t>
  </si>
  <si>
    <t>Социальные пособия и компенсации персоналу в денежной форме</t>
  </si>
  <si>
    <t>266</t>
  </si>
  <si>
    <t>4</t>
  </si>
  <si>
    <t>5</t>
  </si>
  <si>
    <t>Увеличение стоимости строительных материалов</t>
  </si>
  <si>
    <t>344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</si>
  <si>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</si>
  <si>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</si>
  <si>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</si>
  <si>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r>
      <t xml:space="preserve">                                                 "</t>
    </r>
    <r>
      <rPr>
        <u val="single"/>
        <sz val="10"/>
        <rFont val="Times New Roman"/>
        <family val="1"/>
      </rPr>
      <t xml:space="preserve"> 30 " сентября 2022 г.</t>
    </r>
  </si>
  <si>
    <t>от " 30 " сентября  2022 года</t>
  </si>
  <si>
    <t>"30" сентября 2022г.</t>
  </si>
  <si>
    <t>211М01790314</t>
  </si>
  <si>
    <t>213М01790314</t>
  </si>
  <si>
    <t>000001762405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</si>
</sst>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7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u val="single"/>
      <sz val="10"/>
      <name val="Times New Roman"/>
      <family val="1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b/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b/>
      <sz val="10"/>
      <color rgb="FF0000FF"/>
      <name val="Arial Cyr"/>
      <family val="0"/>
    </font>
    <font>
      <b/>
      <sz val="12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right" vertical="top" wrapText="1"/>
      <protection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/>
    </xf>
    <xf numFmtId="2" fontId="8" fillId="0" borderId="0" xfId="0" applyNumberFormat="1" applyFont="1" applyBorder="1" applyAlignment="1" applyProtection="1">
      <alignment horizontal="right" vertical="top" wrapText="1"/>
      <protection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>
      <alignment/>
    </xf>
    <xf numFmtId="49" fontId="0" fillId="7" borderId="10" xfId="0" applyNumberFormat="1" applyFill="1" applyBorder="1" applyAlignment="1">
      <alignment horizontal="right"/>
    </xf>
    <xf numFmtId="49" fontId="7" fillId="7" borderId="10" xfId="0" applyNumberFormat="1" applyFont="1" applyFill="1" applyBorder="1" applyAlignment="1" applyProtection="1">
      <alignment horizontal="left" vertical="top" wrapText="1"/>
      <protection/>
    </xf>
    <xf numFmtId="49" fontId="2" fillId="7" borderId="10" xfId="0" applyNumberFormat="1" applyFont="1" applyFill="1" applyBorder="1" applyAlignment="1">
      <alignment horizontal="center"/>
    </xf>
    <xf numFmtId="0" fontId="10" fillId="7" borderId="10" xfId="0" applyFont="1" applyFill="1" applyBorder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>
      <alignment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0" fontId="10" fillId="35" borderId="10" xfId="0" applyFont="1" applyFill="1" applyBorder="1" applyAlignment="1">
      <alignment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wrapText="1"/>
      <protection/>
    </xf>
    <xf numFmtId="2" fontId="9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2" fontId="10" fillId="33" borderId="10" xfId="0" applyNumberFormat="1" applyFont="1" applyFill="1" applyBorder="1" applyAlignment="1">
      <alignment horizontal="center"/>
    </xf>
    <xf numFmtId="49" fontId="7" fillId="7" borderId="10" xfId="0" applyNumberFormat="1" applyFont="1" applyFill="1" applyBorder="1" applyAlignment="1" applyProtection="1">
      <alignment horizontal="center" wrapText="1"/>
      <protection/>
    </xf>
    <xf numFmtId="2" fontId="10" fillId="7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2" fontId="10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wrapText="1"/>
      <protection/>
    </xf>
    <xf numFmtId="2" fontId="10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 applyProtection="1">
      <alignment horizontal="center" wrapText="1"/>
      <protection/>
    </xf>
    <xf numFmtId="2" fontId="10" fillId="35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3" fillId="0" borderId="0" xfId="0" applyNumberFormat="1" applyFont="1" applyBorder="1" applyAlignment="1" applyProtection="1">
      <alignment horizontal="center" vertical="top" wrapText="1"/>
      <protection/>
    </xf>
    <xf numFmtId="2" fontId="13" fillId="0" borderId="0" xfId="0" applyNumberFormat="1" applyFont="1" applyBorder="1" applyAlignment="1" applyProtection="1">
      <alignment horizontal="right" vertical="top" wrapText="1"/>
      <protection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36" borderId="10" xfId="0" applyNumberFormat="1" applyFont="1" applyFill="1" applyBorder="1" applyAlignment="1" applyProtection="1">
      <alignment horizontal="left" vertical="top" wrapText="1"/>
      <protection/>
    </xf>
    <xf numFmtId="49" fontId="8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71" fillId="36" borderId="10" xfId="0" applyFont="1" applyFill="1" applyBorder="1" applyAlignment="1">
      <alignment horizontal="left" wrapText="1"/>
    </xf>
    <xf numFmtId="49" fontId="71" fillId="36" borderId="10" xfId="0" applyNumberFormat="1" applyFont="1" applyFill="1" applyBorder="1" applyAlignment="1">
      <alignment horizontal="center"/>
    </xf>
    <xf numFmtId="0" fontId="72" fillId="36" borderId="10" xfId="0" applyFont="1" applyFill="1" applyBorder="1" applyAlignment="1">
      <alignment horizontal="center"/>
    </xf>
    <xf numFmtId="49" fontId="72" fillId="36" borderId="10" xfId="0" applyNumberFormat="1" applyFont="1" applyFill="1" applyBorder="1" applyAlignment="1" applyProtection="1">
      <alignment horizontal="center" vertical="top" wrapText="1"/>
      <protection/>
    </xf>
    <xf numFmtId="2" fontId="71" fillId="36" borderId="10" xfId="0" applyNumberFormat="1" applyFont="1" applyFill="1" applyBorder="1" applyAlignment="1">
      <alignment horizontal="center"/>
    </xf>
    <xf numFmtId="2" fontId="72" fillId="36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left" wrapText="1"/>
    </xf>
    <xf numFmtId="49" fontId="16" fillId="36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2" fontId="16" fillId="36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right"/>
    </xf>
    <xf numFmtId="0" fontId="19" fillId="36" borderId="0" xfId="0" applyFont="1" applyFill="1" applyAlignment="1">
      <alignment horizontal="left"/>
    </xf>
    <xf numFmtId="0" fontId="19" fillId="36" borderId="0" xfId="0" applyFont="1" applyFill="1" applyAlignment="1">
      <alignment horizontal="center"/>
    </xf>
    <xf numFmtId="0" fontId="19" fillId="36" borderId="0" xfId="0" applyFont="1" applyFill="1" applyAlignment="1">
      <alignment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right"/>
    </xf>
    <xf numFmtId="14" fontId="7" fillId="36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74" fillId="0" borderId="1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36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7" fillId="0" borderId="0" xfId="0" applyFont="1" applyFill="1" applyAlignment="1">
      <alignment/>
    </xf>
    <xf numFmtId="2" fontId="22" fillId="0" borderId="0" xfId="0" applyNumberFormat="1" applyFont="1" applyBorder="1" applyAlignment="1" applyProtection="1">
      <alignment horizontal="right" vertical="top" wrapText="1"/>
      <protection/>
    </xf>
    <xf numFmtId="0" fontId="27" fillId="0" borderId="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 applyProtection="1">
      <alignment horizontal="center" wrapText="1"/>
      <protection/>
    </xf>
    <xf numFmtId="2" fontId="29" fillId="36" borderId="10" xfId="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/>
    </xf>
    <xf numFmtId="2" fontId="27" fillId="36" borderId="0" xfId="0" applyNumberFormat="1" applyFont="1" applyFill="1" applyAlignment="1">
      <alignment/>
    </xf>
    <xf numFmtId="0" fontId="27" fillId="36" borderId="0" xfId="0" applyFont="1" applyFill="1" applyBorder="1" applyAlignment="1">
      <alignment/>
    </xf>
    <xf numFmtId="49" fontId="76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22" fillId="0" borderId="0" xfId="0" applyNumberFormat="1" applyFont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74" fillId="36" borderId="0" xfId="0" applyFont="1" applyFill="1" applyAlignment="1">
      <alignment horizontal="left"/>
    </xf>
    <xf numFmtId="0" fontId="74" fillId="36" borderId="0" xfId="0" applyFont="1" applyFill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8" fillId="36" borderId="0" xfId="0" applyFont="1" applyFill="1" applyAlignment="1">
      <alignment/>
    </xf>
    <xf numFmtId="0" fontId="7" fillId="0" borderId="10" xfId="0" applyFont="1" applyFill="1" applyBorder="1" applyAlignment="1">
      <alignment/>
    </xf>
    <xf numFmtId="4" fontId="7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7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30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2" fontId="7" fillId="0" borderId="0" xfId="0" applyNumberFormat="1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1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SheetLayoutView="80" workbookViewId="0" topLeftCell="A38">
      <selection activeCell="F53" sqref="F53:H53"/>
    </sheetView>
  </sheetViews>
  <sheetFormatPr defaultColWidth="9.125" defaultRowHeight="12.75"/>
  <cols>
    <col min="1" max="1" width="30.50390625" style="103" customWidth="1"/>
    <col min="2" max="2" width="9.75390625" style="91" customWidth="1"/>
    <col min="3" max="3" width="13.00390625" style="91" customWidth="1"/>
    <col min="4" max="4" width="15.50390625" style="91" customWidth="1"/>
    <col min="5" max="5" width="12.50390625" style="91" customWidth="1"/>
    <col min="6" max="8" width="16.125" style="91" customWidth="1"/>
    <col min="9" max="9" width="14.00390625" style="91" customWidth="1"/>
    <col min="10" max="10" width="7.75390625" style="91" customWidth="1"/>
    <col min="11" max="11" width="14.00390625" style="91" customWidth="1"/>
    <col min="12" max="12" width="12.75390625" style="91" customWidth="1"/>
    <col min="13" max="13" width="13.125" style="91" customWidth="1"/>
    <col min="14" max="15" width="8.875" style="91" customWidth="1"/>
    <col min="16" max="16384" width="9.125" style="91" customWidth="1"/>
  </cols>
  <sheetData>
    <row r="1" spans="1:13" s="79" customFormat="1" ht="15">
      <c r="A1" s="149"/>
      <c r="B1" s="149"/>
      <c r="C1" s="149"/>
      <c r="D1" s="149"/>
      <c r="E1" s="149"/>
      <c r="F1" s="149"/>
      <c r="G1" s="149"/>
      <c r="H1" s="149" t="s">
        <v>170</v>
      </c>
      <c r="I1" s="149"/>
      <c r="J1" s="149"/>
      <c r="K1" s="176"/>
      <c r="L1" s="176"/>
      <c r="M1" s="176"/>
    </row>
    <row r="2" spans="1:10" s="79" customFormat="1" ht="12.75">
      <c r="A2" s="159"/>
      <c r="B2" s="159"/>
      <c r="C2" s="159"/>
      <c r="D2" s="159"/>
      <c r="E2" s="159"/>
      <c r="F2" s="159" t="s">
        <v>171</v>
      </c>
      <c r="G2" s="159"/>
      <c r="H2" s="159"/>
      <c r="I2" s="159"/>
      <c r="J2" s="159"/>
    </row>
    <row r="3" spans="1:10" s="79" customFormat="1" ht="12.75">
      <c r="A3" s="80"/>
      <c r="B3" s="159" t="s">
        <v>172</v>
      </c>
      <c r="C3" s="159"/>
      <c r="D3" s="159"/>
      <c r="E3" s="159"/>
      <c r="F3" s="159"/>
      <c r="G3" s="159"/>
      <c r="H3" s="159"/>
      <c r="I3" s="159"/>
      <c r="J3" s="159"/>
    </row>
    <row r="4" spans="1:10" s="79" customFormat="1" ht="12.7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79" customFormat="1" ht="13.5">
      <c r="A5" s="159"/>
      <c r="B5" s="159"/>
      <c r="C5" s="159"/>
      <c r="D5" s="159" t="s">
        <v>173</v>
      </c>
      <c r="E5" s="159"/>
      <c r="F5" s="159"/>
      <c r="G5" s="159"/>
      <c r="H5" s="159"/>
      <c r="I5" s="159"/>
      <c r="J5" s="159"/>
    </row>
    <row r="6" spans="1:10" s="79" customFormat="1" ht="9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s="79" customFormat="1" ht="12.75">
      <c r="A7" s="159"/>
      <c r="B7" s="159"/>
      <c r="C7" s="159"/>
      <c r="D7" s="159"/>
      <c r="E7" s="159"/>
      <c r="F7" s="159" t="s">
        <v>197</v>
      </c>
      <c r="G7" s="159"/>
      <c r="H7" s="159"/>
      <c r="I7" s="159"/>
      <c r="J7" s="159"/>
    </row>
    <row r="8" spans="1:10" s="79" customFormat="1" ht="17.2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</row>
    <row r="9" spans="1:10" s="79" customFormat="1" ht="15">
      <c r="A9" s="175" t="s">
        <v>0</v>
      </c>
      <c r="B9" s="175"/>
      <c r="C9" s="175"/>
      <c r="D9" s="175"/>
      <c r="E9" s="175"/>
      <c r="F9" s="175"/>
      <c r="G9" s="175"/>
      <c r="H9" s="175"/>
      <c r="I9" s="175"/>
      <c r="J9" s="175"/>
    </row>
    <row r="10" spans="1:10" s="79" customFormat="1" ht="13.5">
      <c r="A10" s="174" t="s">
        <v>162</v>
      </c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s="79" customFormat="1" ht="13.5">
      <c r="A11" s="174" t="s">
        <v>163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s="79" customFormat="1" ht="13.5">
      <c r="A12" s="81"/>
      <c r="B12" s="82"/>
      <c r="C12" s="82"/>
      <c r="D12" s="82"/>
      <c r="E12" s="82"/>
      <c r="F12" s="82"/>
      <c r="G12" s="82"/>
      <c r="H12" s="82"/>
      <c r="I12" s="82"/>
      <c r="J12" s="82"/>
    </row>
    <row r="13" spans="1:9" s="79" customFormat="1" ht="13.5">
      <c r="A13" s="81"/>
      <c r="B13" s="83"/>
      <c r="C13" s="179" t="s">
        <v>198</v>
      </c>
      <c r="D13" s="180"/>
      <c r="E13" s="180"/>
      <c r="F13" s="180"/>
      <c r="G13" s="180"/>
      <c r="I13" s="84" t="s">
        <v>19</v>
      </c>
    </row>
    <row r="14" spans="1:9" s="79" customFormat="1" ht="13.5">
      <c r="A14" s="81"/>
      <c r="B14" s="82"/>
      <c r="C14" s="82"/>
      <c r="D14" s="82"/>
      <c r="E14" s="82"/>
      <c r="F14" s="82"/>
      <c r="G14" s="82"/>
      <c r="H14" s="85" t="s">
        <v>12</v>
      </c>
      <c r="I14" s="86">
        <v>44834</v>
      </c>
    </row>
    <row r="15" spans="1:9" ht="13.5">
      <c r="A15" s="87"/>
      <c r="B15" s="88"/>
      <c r="C15" s="88"/>
      <c r="D15" s="88"/>
      <c r="E15" s="88"/>
      <c r="F15" s="88"/>
      <c r="G15" s="88"/>
      <c r="H15" s="89" t="s">
        <v>13</v>
      </c>
      <c r="I15" s="90"/>
    </row>
    <row r="16" spans="1:9" ht="20.25" customHeight="1">
      <c r="A16" s="173" t="s">
        <v>14</v>
      </c>
      <c r="B16" s="173"/>
      <c r="C16" s="173"/>
      <c r="D16" s="173"/>
      <c r="E16" s="173"/>
      <c r="F16" s="173"/>
      <c r="G16" s="173"/>
      <c r="H16" s="89" t="s">
        <v>15</v>
      </c>
      <c r="I16" s="90"/>
    </row>
    <row r="17" spans="1:9" ht="21.75" customHeight="1">
      <c r="A17" s="93"/>
      <c r="B17" s="173" t="s">
        <v>174</v>
      </c>
      <c r="C17" s="173"/>
      <c r="D17" s="173"/>
      <c r="E17" s="173"/>
      <c r="F17" s="92"/>
      <c r="G17" s="92"/>
      <c r="H17" s="89" t="s">
        <v>13</v>
      </c>
      <c r="I17" s="90"/>
    </row>
    <row r="18" spans="1:9" ht="12.75">
      <c r="A18" s="160" t="s">
        <v>90</v>
      </c>
      <c r="B18" s="160"/>
      <c r="C18" s="160"/>
      <c r="D18" s="160"/>
      <c r="E18" s="160"/>
      <c r="F18" s="160"/>
      <c r="G18" s="160"/>
      <c r="H18" s="89" t="s">
        <v>16</v>
      </c>
      <c r="I18" s="94">
        <v>5827008319</v>
      </c>
    </row>
    <row r="19" spans="1:9" ht="15" customHeight="1">
      <c r="A19" s="161"/>
      <c r="B19" s="161"/>
      <c r="C19" s="161"/>
      <c r="D19" s="161"/>
      <c r="E19" s="161"/>
      <c r="F19" s="161"/>
      <c r="G19" s="161"/>
      <c r="H19" s="89" t="s">
        <v>17</v>
      </c>
      <c r="I19" s="90">
        <v>582701001</v>
      </c>
    </row>
    <row r="20" spans="1:15" s="100" customFormat="1" ht="13.5">
      <c r="A20" s="95" t="s">
        <v>179</v>
      </c>
      <c r="B20" s="96"/>
      <c r="C20" s="97"/>
      <c r="D20" s="97"/>
      <c r="E20" s="97"/>
      <c r="F20" s="97"/>
      <c r="G20" s="97"/>
      <c r="H20" s="98" t="s">
        <v>18</v>
      </c>
      <c r="I20" s="99">
        <v>383</v>
      </c>
      <c r="J20" s="96"/>
      <c r="K20" s="96"/>
      <c r="L20" s="96"/>
      <c r="M20" s="96"/>
      <c r="N20" s="96"/>
      <c r="O20" s="96"/>
    </row>
    <row r="21" spans="1:10" ht="12.75">
      <c r="A21" s="171" t="s">
        <v>89</v>
      </c>
      <c r="B21" s="172"/>
      <c r="C21" s="172"/>
      <c r="D21" s="172"/>
      <c r="E21" s="172"/>
      <c r="F21" s="172"/>
      <c r="G21" s="172"/>
      <c r="H21" s="172"/>
      <c r="I21" s="101"/>
      <c r="J21" s="101"/>
    </row>
    <row r="22" spans="1:10" ht="15.75" customHeight="1">
      <c r="A22" s="171" t="s">
        <v>11</v>
      </c>
      <c r="B22" s="172"/>
      <c r="C22" s="172"/>
      <c r="D22" s="172"/>
      <c r="E22" s="172"/>
      <c r="F22" s="172"/>
      <c r="G22" s="172"/>
      <c r="H22" s="172"/>
      <c r="I22" s="102"/>
      <c r="J22" s="102"/>
    </row>
    <row r="23" spans="2:10" ht="17.25" customHeight="1">
      <c r="B23" s="162"/>
      <c r="C23" s="163"/>
      <c r="D23" s="163"/>
      <c r="E23" s="163"/>
      <c r="F23" s="163"/>
      <c r="G23" s="163"/>
      <c r="H23" s="104"/>
      <c r="I23" s="105"/>
      <c r="J23" s="105"/>
    </row>
    <row r="24" spans="1:10" ht="16.5" customHeight="1">
      <c r="A24" s="173" t="s">
        <v>20</v>
      </c>
      <c r="B24" s="163"/>
      <c r="C24" s="163"/>
      <c r="D24" s="163"/>
      <c r="E24" s="163"/>
      <c r="F24" s="163"/>
      <c r="G24" s="163"/>
      <c r="H24" s="163"/>
      <c r="I24" s="163"/>
      <c r="J24" s="163"/>
    </row>
    <row r="25" spans="8:10" ht="11.25" customHeight="1">
      <c r="H25" s="104"/>
      <c r="I25" s="105"/>
      <c r="J25" s="105"/>
    </row>
    <row r="26" spans="1:9" ht="15.75" customHeight="1">
      <c r="A26" s="177" t="s">
        <v>2</v>
      </c>
      <c r="B26" s="164" t="s">
        <v>1</v>
      </c>
      <c r="C26" s="164" t="s">
        <v>8</v>
      </c>
      <c r="D26" s="169" t="s">
        <v>21</v>
      </c>
      <c r="E26" s="170"/>
      <c r="F26" s="166" t="s">
        <v>22</v>
      </c>
      <c r="G26" s="167"/>
      <c r="H26" s="167"/>
      <c r="I26" s="168"/>
    </row>
    <row r="27" spans="1:9" ht="66.75" customHeight="1">
      <c r="A27" s="178"/>
      <c r="B27" s="165"/>
      <c r="C27" s="165"/>
      <c r="D27" s="106" t="s">
        <v>91</v>
      </c>
      <c r="E27" s="106" t="s">
        <v>115</v>
      </c>
      <c r="F27" s="107" t="s">
        <v>164</v>
      </c>
      <c r="G27" s="107" t="s">
        <v>166</v>
      </c>
      <c r="H27" s="107" t="s">
        <v>165</v>
      </c>
      <c r="I27" s="107" t="s">
        <v>23</v>
      </c>
    </row>
    <row r="28" spans="1:9" ht="12.75">
      <c r="A28" s="108">
        <v>1</v>
      </c>
      <c r="B28" s="90">
        <v>2</v>
      </c>
      <c r="C28" s="90">
        <v>3</v>
      </c>
      <c r="D28" s="90">
        <v>4</v>
      </c>
      <c r="E28" s="90">
        <v>5</v>
      </c>
      <c r="F28" s="90">
        <v>6</v>
      </c>
      <c r="G28" s="90">
        <v>7</v>
      </c>
      <c r="H28" s="90">
        <v>8</v>
      </c>
      <c r="I28" s="90">
        <v>9</v>
      </c>
    </row>
    <row r="29" spans="1:9" ht="28.5" customHeight="1">
      <c r="A29" s="109" t="s">
        <v>24</v>
      </c>
      <c r="B29" s="14" t="s">
        <v>10</v>
      </c>
      <c r="C29" s="110"/>
      <c r="D29" s="111" t="s">
        <v>121</v>
      </c>
      <c r="E29" s="110"/>
      <c r="F29" s="112">
        <v>810109.45</v>
      </c>
      <c r="G29" s="110"/>
      <c r="H29" s="110"/>
      <c r="I29" s="110"/>
    </row>
    <row r="30" spans="1:9" ht="28.5" customHeight="1">
      <c r="A30" s="109" t="s">
        <v>25</v>
      </c>
      <c r="B30" s="14" t="s">
        <v>26</v>
      </c>
      <c r="C30" s="110"/>
      <c r="D30" s="45"/>
      <c r="E30" s="110"/>
      <c r="F30" s="110"/>
      <c r="G30" s="110"/>
      <c r="H30" s="110"/>
      <c r="I30" s="110"/>
    </row>
    <row r="31" spans="1:13" s="118" customFormat="1" ht="28.5" customHeight="1">
      <c r="A31" s="113" t="s">
        <v>27</v>
      </c>
      <c r="B31" s="114" t="s">
        <v>28</v>
      </c>
      <c r="C31" s="115"/>
      <c r="D31" s="116"/>
      <c r="E31" s="115"/>
      <c r="F31" s="117">
        <f>SUM(F33:F41)+F42</f>
        <v>50931776.980000004</v>
      </c>
      <c r="G31" s="117">
        <f>SUM(G33:G41)+G42</f>
        <v>51503163.5</v>
      </c>
      <c r="H31" s="117">
        <f>SUM(H33:H41)+H42</f>
        <v>57361409.05</v>
      </c>
      <c r="I31" s="117"/>
      <c r="K31" s="153"/>
      <c r="L31" s="153"/>
      <c r="M31" s="153"/>
    </row>
    <row r="32" spans="1:9" ht="11.25" customHeight="1">
      <c r="A32" s="63" t="s">
        <v>3</v>
      </c>
      <c r="B32" s="14"/>
      <c r="C32" s="45"/>
      <c r="D32" s="45"/>
      <c r="E32" s="45"/>
      <c r="F32" s="45"/>
      <c r="G32" s="45"/>
      <c r="H32" s="45"/>
      <c r="I32" s="45"/>
    </row>
    <row r="33" spans="1:9" ht="39">
      <c r="A33" s="64" t="s">
        <v>114</v>
      </c>
      <c r="B33" s="65" t="s">
        <v>111</v>
      </c>
      <c r="C33" s="66">
        <v>130</v>
      </c>
      <c r="D33" s="146" t="s">
        <v>119</v>
      </c>
      <c r="E33" s="146" t="s">
        <v>113</v>
      </c>
      <c r="F33" s="147">
        <v>32960317</v>
      </c>
      <c r="G33" s="147">
        <v>34928847</v>
      </c>
      <c r="H33" s="147">
        <v>36848855</v>
      </c>
      <c r="I33" s="67"/>
    </row>
    <row r="34" spans="1:9" ht="39">
      <c r="A34" s="64" t="s">
        <v>114</v>
      </c>
      <c r="B34" s="65"/>
      <c r="C34" s="66">
        <v>130</v>
      </c>
      <c r="D34" s="146" t="s">
        <v>120</v>
      </c>
      <c r="E34" s="146" t="s">
        <v>113</v>
      </c>
      <c r="F34" s="147">
        <v>6422734</v>
      </c>
      <c r="G34" s="147">
        <v>5656034</v>
      </c>
      <c r="H34" s="147">
        <v>5656034</v>
      </c>
      <c r="I34" s="67"/>
    </row>
    <row r="35" spans="1:9" ht="39">
      <c r="A35" s="64" t="s">
        <v>114</v>
      </c>
      <c r="B35" s="65"/>
      <c r="C35" s="66">
        <v>130</v>
      </c>
      <c r="D35" s="146" t="s">
        <v>136</v>
      </c>
      <c r="E35" s="146" t="s">
        <v>113</v>
      </c>
      <c r="F35" s="147">
        <v>86280</v>
      </c>
      <c r="G35" s="147">
        <v>115570</v>
      </c>
      <c r="H35" s="147">
        <v>115570</v>
      </c>
      <c r="I35" s="67"/>
    </row>
    <row r="36" spans="1:9" ht="39">
      <c r="A36" s="64" t="s">
        <v>114</v>
      </c>
      <c r="B36" s="65"/>
      <c r="C36" s="66">
        <v>130</v>
      </c>
      <c r="D36" s="146" t="s">
        <v>200</v>
      </c>
      <c r="E36" s="146" t="s">
        <v>113</v>
      </c>
      <c r="F36" s="147">
        <v>36894</v>
      </c>
      <c r="G36" s="147"/>
      <c r="H36" s="147"/>
      <c r="I36" s="67"/>
    </row>
    <row r="37" spans="1:9" ht="39">
      <c r="A37" s="64" t="s">
        <v>114</v>
      </c>
      <c r="B37" s="65"/>
      <c r="C37" s="66">
        <v>130</v>
      </c>
      <c r="D37" s="146" t="s">
        <v>137</v>
      </c>
      <c r="E37" s="146" t="s">
        <v>113</v>
      </c>
      <c r="F37" s="147">
        <v>26437</v>
      </c>
      <c r="G37" s="147">
        <v>6083</v>
      </c>
      <c r="H37" s="147">
        <v>6083</v>
      </c>
      <c r="I37" s="67"/>
    </row>
    <row r="38" spans="1:9" ht="39">
      <c r="A38" s="64" t="s">
        <v>114</v>
      </c>
      <c r="B38" s="65"/>
      <c r="C38" s="66">
        <v>130</v>
      </c>
      <c r="D38" s="146" t="s">
        <v>138</v>
      </c>
      <c r="E38" s="146" t="s">
        <v>113</v>
      </c>
      <c r="F38" s="147">
        <v>26060</v>
      </c>
      <c r="G38" s="147">
        <v>34902</v>
      </c>
      <c r="H38" s="147">
        <v>34902</v>
      </c>
      <c r="I38" s="67"/>
    </row>
    <row r="39" spans="1:9" ht="39">
      <c r="A39" s="64" t="s">
        <v>114</v>
      </c>
      <c r="B39" s="65"/>
      <c r="C39" s="66">
        <v>130</v>
      </c>
      <c r="D39" s="146" t="s">
        <v>201</v>
      </c>
      <c r="E39" s="146" t="s">
        <v>113</v>
      </c>
      <c r="F39" s="147">
        <v>11142</v>
      </c>
      <c r="G39" s="147"/>
      <c r="H39" s="147"/>
      <c r="I39" s="67"/>
    </row>
    <row r="40" spans="1:9" ht="39">
      <c r="A40" s="64" t="s">
        <v>114</v>
      </c>
      <c r="B40" s="65"/>
      <c r="C40" s="66">
        <v>130</v>
      </c>
      <c r="D40" s="146" t="s">
        <v>139</v>
      </c>
      <c r="E40" s="146" t="s">
        <v>113</v>
      </c>
      <c r="F40" s="147">
        <v>7983</v>
      </c>
      <c r="G40" s="147">
        <v>1837</v>
      </c>
      <c r="H40" s="147">
        <v>1837</v>
      </c>
      <c r="I40" s="67"/>
    </row>
    <row r="41" spans="1:11" ht="24.75" customHeight="1">
      <c r="A41" s="64" t="s">
        <v>112</v>
      </c>
      <c r="B41" s="65" t="s">
        <v>118</v>
      </c>
      <c r="C41" s="66">
        <v>130</v>
      </c>
      <c r="D41" s="119" t="s">
        <v>121</v>
      </c>
      <c r="E41" s="119" t="s">
        <v>113</v>
      </c>
      <c r="F41" s="147">
        <v>2193584</v>
      </c>
      <c r="G41" s="147">
        <v>2094800</v>
      </c>
      <c r="H41" s="147">
        <v>2094800</v>
      </c>
      <c r="I41" s="67"/>
      <c r="K41" s="157"/>
    </row>
    <row r="42" spans="1:13" s="120" customFormat="1" ht="21" customHeight="1">
      <c r="A42" s="68" t="s">
        <v>29</v>
      </c>
      <c r="B42" s="69" t="s">
        <v>30</v>
      </c>
      <c r="C42" s="70"/>
      <c r="D42" s="71"/>
      <c r="E42" s="71"/>
      <c r="F42" s="72">
        <f>SUM(F43:F52)</f>
        <v>9160345.98</v>
      </c>
      <c r="G42" s="72">
        <f>SUM(G43:G52)</f>
        <v>8665090.5</v>
      </c>
      <c r="H42" s="72">
        <f>SUM(H43:H52)</f>
        <v>12603328.05</v>
      </c>
      <c r="I42" s="73"/>
      <c r="K42" s="151"/>
      <c r="L42" s="151"/>
      <c r="M42" s="151"/>
    </row>
    <row r="43" spans="1:9" ht="12.75">
      <c r="A43" s="64" t="s">
        <v>116</v>
      </c>
      <c r="B43" s="65"/>
      <c r="C43" s="66">
        <v>150</v>
      </c>
      <c r="D43" s="146" t="s">
        <v>140</v>
      </c>
      <c r="E43" s="146" t="s">
        <v>117</v>
      </c>
      <c r="F43" s="147">
        <v>62496</v>
      </c>
      <c r="G43" s="147">
        <v>65100</v>
      </c>
      <c r="H43" s="147">
        <v>65100</v>
      </c>
      <c r="I43" s="67"/>
    </row>
    <row r="44" spans="1:9" ht="12.75">
      <c r="A44" s="64" t="s">
        <v>116</v>
      </c>
      <c r="B44" s="65"/>
      <c r="C44" s="66">
        <v>150</v>
      </c>
      <c r="D44" s="146" t="s">
        <v>124</v>
      </c>
      <c r="E44" s="146" t="s">
        <v>117</v>
      </c>
      <c r="F44" s="147">
        <v>2734200</v>
      </c>
      <c r="G44" s="147">
        <v>2734200</v>
      </c>
      <c r="H44" s="147">
        <v>2734200</v>
      </c>
      <c r="I44" s="67"/>
    </row>
    <row r="45" spans="1:9" ht="12.75">
      <c r="A45" s="64" t="s">
        <v>116</v>
      </c>
      <c r="B45" s="65"/>
      <c r="C45" s="66">
        <v>150</v>
      </c>
      <c r="D45" s="146" t="s">
        <v>133</v>
      </c>
      <c r="E45" s="146" t="s">
        <v>117</v>
      </c>
      <c r="F45" s="147">
        <v>401841</v>
      </c>
      <c r="G45" s="147">
        <v>339605</v>
      </c>
      <c r="H45" s="147">
        <v>339605</v>
      </c>
      <c r="I45" s="67"/>
    </row>
    <row r="46" spans="1:9" ht="12.75">
      <c r="A46" s="64" t="s">
        <v>116</v>
      </c>
      <c r="B46" s="65"/>
      <c r="C46" s="66">
        <v>150</v>
      </c>
      <c r="D46" s="146" t="s">
        <v>202</v>
      </c>
      <c r="E46" s="146" t="s">
        <v>117</v>
      </c>
      <c r="F46" s="147">
        <v>31200</v>
      </c>
      <c r="G46" s="147"/>
      <c r="H46" s="147"/>
      <c r="I46" s="67"/>
    </row>
    <row r="47" spans="1:9" ht="12.75">
      <c r="A47" s="64" t="s">
        <v>116</v>
      </c>
      <c r="B47" s="65"/>
      <c r="C47" s="66">
        <v>150</v>
      </c>
      <c r="D47" s="146" t="s">
        <v>180</v>
      </c>
      <c r="E47" s="146" t="s">
        <v>117</v>
      </c>
      <c r="F47" s="147">
        <v>46347</v>
      </c>
      <c r="G47" s="147">
        <v>44259</v>
      </c>
      <c r="H47" s="147">
        <v>44259</v>
      </c>
      <c r="I47" s="67"/>
    </row>
    <row r="48" spans="1:9" ht="12.75">
      <c r="A48" s="64" t="s">
        <v>116</v>
      </c>
      <c r="B48" s="65"/>
      <c r="C48" s="66">
        <v>150</v>
      </c>
      <c r="D48" s="146" t="s">
        <v>125</v>
      </c>
      <c r="E48" s="146" t="s">
        <v>117</v>
      </c>
      <c r="F48" s="147">
        <v>431750</v>
      </c>
      <c r="G48" s="147">
        <v>431750</v>
      </c>
      <c r="H48" s="147">
        <v>431750</v>
      </c>
      <c r="I48" s="67"/>
    </row>
    <row r="49" spans="1:9" ht="12.75">
      <c r="A49" s="64" t="s">
        <v>116</v>
      </c>
      <c r="B49" s="65"/>
      <c r="C49" s="66">
        <v>150</v>
      </c>
      <c r="D49" s="146" t="s">
        <v>134</v>
      </c>
      <c r="E49" s="146" t="s">
        <v>117</v>
      </c>
      <c r="F49" s="147">
        <v>3571686.4</v>
      </c>
      <c r="G49" s="147">
        <v>3571686.4</v>
      </c>
      <c r="H49" s="147">
        <v>3571686.4</v>
      </c>
      <c r="I49" s="67"/>
    </row>
    <row r="50" spans="1:9" ht="12.75">
      <c r="A50" s="64" t="s">
        <v>116</v>
      </c>
      <c r="B50" s="65"/>
      <c r="C50" s="66">
        <v>150</v>
      </c>
      <c r="D50" s="146" t="s">
        <v>135</v>
      </c>
      <c r="E50" s="146" t="s">
        <v>117</v>
      </c>
      <c r="F50" s="147">
        <v>1478490.1</v>
      </c>
      <c r="G50" s="147">
        <v>1478490.1</v>
      </c>
      <c r="H50" s="147">
        <v>1478490.1</v>
      </c>
      <c r="I50" s="67"/>
    </row>
    <row r="51" spans="1:9" ht="12.75">
      <c r="A51" s="64" t="s">
        <v>116</v>
      </c>
      <c r="B51" s="65"/>
      <c r="C51" s="66">
        <v>150</v>
      </c>
      <c r="D51" s="146" t="s">
        <v>175</v>
      </c>
      <c r="E51" s="146" t="s">
        <v>117</v>
      </c>
      <c r="F51" s="147"/>
      <c r="G51" s="147"/>
      <c r="H51" s="147">
        <v>3938237.55</v>
      </c>
      <c r="I51" s="67"/>
    </row>
    <row r="52" spans="1:9" ht="12.75">
      <c r="A52" s="64" t="s">
        <v>116</v>
      </c>
      <c r="B52" s="65"/>
      <c r="C52" s="66">
        <v>150</v>
      </c>
      <c r="D52" s="146" t="s">
        <v>184</v>
      </c>
      <c r="E52" s="146" t="s">
        <v>117</v>
      </c>
      <c r="F52" s="147">
        <v>402335.48</v>
      </c>
      <c r="G52" s="147"/>
      <c r="H52" s="147"/>
      <c r="I52" s="67"/>
    </row>
    <row r="53" spans="1:13" s="121" customFormat="1" ht="21.75" customHeight="1">
      <c r="A53" s="74" t="s">
        <v>31</v>
      </c>
      <c r="B53" s="75" t="s">
        <v>32</v>
      </c>
      <c r="C53" s="76"/>
      <c r="D53" s="76"/>
      <c r="E53" s="76"/>
      <c r="F53" s="77">
        <f>SUM(F54:F113)</f>
        <v>51741886.42999999</v>
      </c>
      <c r="G53" s="77">
        <f>SUM(G54:G113)</f>
        <v>51503163.5</v>
      </c>
      <c r="H53" s="77">
        <f>SUM(H54:H113)</f>
        <v>57361409.05</v>
      </c>
      <c r="I53" s="77"/>
      <c r="K53" s="152"/>
      <c r="L53" s="152"/>
      <c r="M53" s="152"/>
    </row>
    <row r="54" spans="1:9" ht="12.75">
      <c r="A54" s="148" t="s">
        <v>92</v>
      </c>
      <c r="B54" s="148" t="s">
        <v>82</v>
      </c>
      <c r="C54" s="146" t="s">
        <v>4</v>
      </c>
      <c r="D54" s="146" t="s">
        <v>121</v>
      </c>
      <c r="E54" s="146" t="s">
        <v>93</v>
      </c>
      <c r="F54" s="147">
        <v>50000</v>
      </c>
      <c r="G54" s="147">
        <v>50000</v>
      </c>
      <c r="H54" s="147">
        <v>50000</v>
      </c>
      <c r="I54" s="67"/>
    </row>
    <row r="55" spans="1:9" ht="12.75">
      <c r="A55" s="148" t="s">
        <v>92</v>
      </c>
      <c r="B55" s="148" t="s">
        <v>190</v>
      </c>
      <c r="C55" s="146" t="s">
        <v>4</v>
      </c>
      <c r="D55" s="146" t="s">
        <v>119</v>
      </c>
      <c r="E55" s="146" t="s">
        <v>93</v>
      </c>
      <c r="F55" s="147">
        <v>23872207</v>
      </c>
      <c r="G55" s="147">
        <v>25637745</v>
      </c>
      <c r="H55" s="147">
        <v>27112406</v>
      </c>
      <c r="I55" s="67"/>
    </row>
    <row r="56" spans="1:9" ht="12.75">
      <c r="A56" s="148" t="s">
        <v>92</v>
      </c>
      <c r="B56" s="148" t="s">
        <v>190</v>
      </c>
      <c r="C56" s="146" t="s">
        <v>4</v>
      </c>
      <c r="D56" s="146" t="s">
        <v>120</v>
      </c>
      <c r="E56" s="146" t="s">
        <v>93</v>
      </c>
      <c r="F56" s="147">
        <v>1180644</v>
      </c>
      <c r="G56" s="147">
        <v>1306420</v>
      </c>
      <c r="H56" s="147">
        <v>1306420</v>
      </c>
      <c r="I56" s="67"/>
    </row>
    <row r="57" spans="1:9" ht="12.75">
      <c r="A57" s="148" t="s">
        <v>92</v>
      </c>
      <c r="B57" s="148" t="s">
        <v>190</v>
      </c>
      <c r="C57" s="146" t="s">
        <v>4</v>
      </c>
      <c r="D57" s="146" t="s">
        <v>136</v>
      </c>
      <c r="E57" s="146" t="s">
        <v>93</v>
      </c>
      <c r="F57" s="147">
        <v>86280</v>
      </c>
      <c r="G57" s="147">
        <v>115570</v>
      </c>
      <c r="H57" s="147">
        <v>115570</v>
      </c>
      <c r="I57" s="67"/>
    </row>
    <row r="58" spans="1:9" ht="12.75">
      <c r="A58" s="148" t="s">
        <v>92</v>
      </c>
      <c r="B58" s="148" t="s">
        <v>190</v>
      </c>
      <c r="C58" s="146" t="s">
        <v>4</v>
      </c>
      <c r="D58" s="146" t="s">
        <v>200</v>
      </c>
      <c r="E58" s="146" t="s">
        <v>93</v>
      </c>
      <c r="F58" s="147">
        <v>36894</v>
      </c>
      <c r="G58" s="147"/>
      <c r="H58" s="147"/>
      <c r="I58" s="67"/>
    </row>
    <row r="59" spans="1:9" ht="12.75">
      <c r="A59" s="148" t="s">
        <v>92</v>
      </c>
      <c r="B59" s="148" t="s">
        <v>190</v>
      </c>
      <c r="C59" s="146" t="s">
        <v>4</v>
      </c>
      <c r="D59" s="146" t="s">
        <v>137</v>
      </c>
      <c r="E59" s="146" t="s">
        <v>93</v>
      </c>
      <c r="F59" s="147">
        <v>26437</v>
      </c>
      <c r="G59" s="147">
        <v>6083</v>
      </c>
      <c r="H59" s="147">
        <v>6083</v>
      </c>
      <c r="I59" s="67"/>
    </row>
    <row r="60" spans="1:9" ht="12.75">
      <c r="A60" s="148" t="s">
        <v>92</v>
      </c>
      <c r="B60" s="148" t="s">
        <v>191</v>
      </c>
      <c r="C60" s="146" t="s">
        <v>4</v>
      </c>
      <c r="D60" s="146" t="s">
        <v>140</v>
      </c>
      <c r="E60" s="146" t="s">
        <v>93</v>
      </c>
      <c r="F60" s="147">
        <v>48000</v>
      </c>
      <c r="G60" s="147">
        <v>50000</v>
      </c>
      <c r="H60" s="147">
        <v>50000</v>
      </c>
      <c r="I60" s="67"/>
    </row>
    <row r="61" spans="1:9" ht="12.75">
      <c r="A61" s="148" t="s">
        <v>92</v>
      </c>
      <c r="B61" s="148" t="s">
        <v>191</v>
      </c>
      <c r="C61" s="146" t="s">
        <v>4</v>
      </c>
      <c r="D61" s="146" t="s">
        <v>124</v>
      </c>
      <c r="E61" s="146" t="s">
        <v>93</v>
      </c>
      <c r="F61" s="147">
        <v>2100000</v>
      </c>
      <c r="G61" s="147">
        <v>2100000</v>
      </c>
      <c r="H61" s="147">
        <v>2100000</v>
      </c>
      <c r="I61" s="67"/>
    </row>
    <row r="62" spans="1:9" ht="12.75">
      <c r="A62" s="148" t="s">
        <v>92</v>
      </c>
      <c r="B62" s="148" t="s">
        <v>191</v>
      </c>
      <c r="C62" s="146" t="s">
        <v>4</v>
      </c>
      <c r="D62" s="146" t="s">
        <v>202</v>
      </c>
      <c r="E62" s="146" t="s">
        <v>93</v>
      </c>
      <c r="F62" s="147">
        <v>24000</v>
      </c>
      <c r="G62" s="147"/>
      <c r="H62" s="147"/>
      <c r="I62" s="67"/>
    </row>
    <row r="63" spans="1:9" ht="12.75">
      <c r="A63" s="148" t="s">
        <v>92</v>
      </c>
      <c r="B63" s="148" t="s">
        <v>191</v>
      </c>
      <c r="C63" s="146" t="s">
        <v>4</v>
      </c>
      <c r="D63" s="146" t="s">
        <v>135</v>
      </c>
      <c r="E63" s="146" t="s">
        <v>93</v>
      </c>
      <c r="F63" s="147">
        <v>460710.64</v>
      </c>
      <c r="G63" s="147">
        <v>460710.64</v>
      </c>
      <c r="H63" s="147">
        <v>460710.64</v>
      </c>
      <c r="I63" s="67"/>
    </row>
    <row r="64" spans="1:9" ht="12.75">
      <c r="A64" s="148" t="s">
        <v>94</v>
      </c>
      <c r="B64" s="148" t="s">
        <v>190</v>
      </c>
      <c r="C64" s="146" t="s">
        <v>6</v>
      </c>
      <c r="D64" s="146" t="s">
        <v>120</v>
      </c>
      <c r="E64" s="146" t="s">
        <v>95</v>
      </c>
      <c r="F64" s="147">
        <v>188509</v>
      </c>
      <c r="G64" s="147">
        <v>188509</v>
      </c>
      <c r="H64" s="147">
        <v>188509</v>
      </c>
      <c r="I64" s="67"/>
    </row>
    <row r="65" spans="1:9" ht="12.75">
      <c r="A65" s="148" t="s">
        <v>94</v>
      </c>
      <c r="B65" s="148" t="s">
        <v>190</v>
      </c>
      <c r="C65" s="146" t="s">
        <v>123</v>
      </c>
      <c r="D65" s="146" t="s">
        <v>120</v>
      </c>
      <c r="E65" s="146" t="s">
        <v>95</v>
      </c>
      <c r="F65" s="196">
        <v>2183355</v>
      </c>
      <c r="G65" s="196">
        <v>1183355</v>
      </c>
      <c r="H65" s="196">
        <v>1183355</v>
      </c>
      <c r="I65" s="67"/>
    </row>
    <row r="66" spans="1:9" ht="12.75">
      <c r="A66" s="148" t="s">
        <v>94</v>
      </c>
      <c r="B66" s="148" t="s">
        <v>191</v>
      </c>
      <c r="C66" s="146" t="s">
        <v>123</v>
      </c>
      <c r="D66" s="146" t="s">
        <v>184</v>
      </c>
      <c r="E66" s="146" t="s">
        <v>95</v>
      </c>
      <c r="F66" s="147">
        <v>282114.25</v>
      </c>
      <c r="G66" s="147"/>
      <c r="H66" s="147"/>
      <c r="I66" s="67"/>
    </row>
    <row r="67" spans="1:9" ht="12.75">
      <c r="A67" s="148" t="s">
        <v>96</v>
      </c>
      <c r="B67" s="148" t="s">
        <v>190</v>
      </c>
      <c r="C67" s="146" t="s">
        <v>7</v>
      </c>
      <c r="D67" s="146" t="s">
        <v>120</v>
      </c>
      <c r="E67" s="146" t="s">
        <v>97</v>
      </c>
      <c r="F67" s="147">
        <v>518973.92</v>
      </c>
      <c r="G67" s="147">
        <v>540485</v>
      </c>
      <c r="H67" s="147">
        <v>540485</v>
      </c>
      <c r="I67" s="67"/>
    </row>
    <row r="68" spans="1:9" ht="12.75">
      <c r="A68" s="148" t="s">
        <v>96</v>
      </c>
      <c r="B68" s="148" t="s">
        <v>190</v>
      </c>
      <c r="C68" s="146" t="s">
        <v>185</v>
      </c>
      <c r="D68" s="146" t="s">
        <v>120</v>
      </c>
      <c r="E68" s="146" t="s">
        <v>97</v>
      </c>
      <c r="F68" s="147">
        <v>21389</v>
      </c>
      <c r="G68" s="147"/>
      <c r="H68" s="147"/>
      <c r="I68" s="67"/>
    </row>
    <row r="69" spans="1:9" ht="25.5">
      <c r="A69" s="148" t="s">
        <v>98</v>
      </c>
      <c r="B69" s="148" t="s">
        <v>82</v>
      </c>
      <c r="C69" s="146" t="s">
        <v>5</v>
      </c>
      <c r="D69" s="146" t="s">
        <v>121</v>
      </c>
      <c r="E69" s="146" t="s">
        <v>99</v>
      </c>
      <c r="F69" s="147">
        <v>15100</v>
      </c>
      <c r="G69" s="147">
        <v>15100</v>
      </c>
      <c r="H69" s="147">
        <v>15100</v>
      </c>
      <c r="I69" s="67"/>
    </row>
    <row r="70" spans="1:9" ht="25.5">
      <c r="A70" s="148" t="s">
        <v>98</v>
      </c>
      <c r="B70" s="148" t="s">
        <v>190</v>
      </c>
      <c r="C70" s="146" t="s">
        <v>5</v>
      </c>
      <c r="D70" s="146" t="s">
        <v>119</v>
      </c>
      <c r="E70" s="146" t="s">
        <v>99</v>
      </c>
      <c r="F70" s="147">
        <v>7239607</v>
      </c>
      <c r="G70" s="147">
        <v>7742599</v>
      </c>
      <c r="H70" s="147">
        <v>8187946</v>
      </c>
      <c r="I70" s="67"/>
    </row>
    <row r="71" spans="1:9" ht="25.5">
      <c r="A71" s="148" t="s">
        <v>98</v>
      </c>
      <c r="B71" s="148" t="s">
        <v>190</v>
      </c>
      <c r="C71" s="146" t="s">
        <v>5</v>
      </c>
      <c r="D71" s="146" t="s">
        <v>120</v>
      </c>
      <c r="E71" s="146" t="s">
        <v>99</v>
      </c>
      <c r="F71" s="147">
        <v>359574</v>
      </c>
      <c r="G71" s="147">
        <v>394539</v>
      </c>
      <c r="H71" s="147">
        <v>394539</v>
      </c>
      <c r="I71" s="67"/>
    </row>
    <row r="72" spans="1:9" ht="25.5">
      <c r="A72" s="148" t="s">
        <v>98</v>
      </c>
      <c r="B72" s="148" t="s">
        <v>190</v>
      </c>
      <c r="C72" s="146" t="s">
        <v>5</v>
      </c>
      <c r="D72" s="146" t="s">
        <v>138</v>
      </c>
      <c r="E72" s="146" t="s">
        <v>99</v>
      </c>
      <c r="F72" s="147">
        <v>26060</v>
      </c>
      <c r="G72" s="147">
        <v>34902</v>
      </c>
      <c r="H72" s="147">
        <v>34902</v>
      </c>
      <c r="I72" s="67"/>
    </row>
    <row r="73" spans="1:9" ht="25.5">
      <c r="A73" s="148" t="s">
        <v>98</v>
      </c>
      <c r="B73" s="148" t="s">
        <v>190</v>
      </c>
      <c r="C73" s="146" t="s">
        <v>5</v>
      </c>
      <c r="D73" s="146" t="s">
        <v>201</v>
      </c>
      <c r="E73" s="146" t="s">
        <v>99</v>
      </c>
      <c r="F73" s="147">
        <v>11142</v>
      </c>
      <c r="G73" s="147"/>
      <c r="H73" s="147"/>
      <c r="I73" s="67"/>
    </row>
    <row r="74" spans="1:9" ht="25.5">
      <c r="A74" s="148" t="s">
        <v>98</v>
      </c>
      <c r="B74" s="148" t="s">
        <v>190</v>
      </c>
      <c r="C74" s="146" t="s">
        <v>5</v>
      </c>
      <c r="D74" s="146" t="s">
        <v>139</v>
      </c>
      <c r="E74" s="146" t="s">
        <v>99</v>
      </c>
      <c r="F74" s="147">
        <v>7983</v>
      </c>
      <c r="G74" s="147">
        <v>1837</v>
      </c>
      <c r="H74" s="147">
        <v>1837</v>
      </c>
      <c r="I74" s="67"/>
    </row>
    <row r="75" spans="1:9" ht="25.5">
      <c r="A75" s="148" t="s">
        <v>98</v>
      </c>
      <c r="B75" s="148" t="s">
        <v>191</v>
      </c>
      <c r="C75" s="146" t="s">
        <v>5</v>
      </c>
      <c r="D75" s="146" t="s">
        <v>140</v>
      </c>
      <c r="E75" s="146" t="s">
        <v>99</v>
      </c>
      <c r="F75" s="147">
        <v>14496</v>
      </c>
      <c r="G75" s="147">
        <v>15100</v>
      </c>
      <c r="H75" s="147">
        <v>15100</v>
      </c>
      <c r="I75" s="66"/>
    </row>
    <row r="76" spans="1:9" ht="25.5">
      <c r="A76" s="148" t="s">
        <v>98</v>
      </c>
      <c r="B76" s="148" t="s">
        <v>191</v>
      </c>
      <c r="C76" s="146" t="s">
        <v>5</v>
      </c>
      <c r="D76" s="146" t="s">
        <v>124</v>
      </c>
      <c r="E76" s="146" t="s">
        <v>99</v>
      </c>
      <c r="F76" s="147">
        <v>634200</v>
      </c>
      <c r="G76" s="147">
        <v>634200</v>
      </c>
      <c r="H76" s="147">
        <v>634200</v>
      </c>
      <c r="I76" s="66"/>
    </row>
    <row r="77" spans="1:9" ht="25.5">
      <c r="A77" s="148" t="s">
        <v>98</v>
      </c>
      <c r="B77" s="148" t="s">
        <v>191</v>
      </c>
      <c r="C77" s="146" t="s">
        <v>5</v>
      </c>
      <c r="D77" s="146" t="s">
        <v>202</v>
      </c>
      <c r="E77" s="146" t="s">
        <v>99</v>
      </c>
      <c r="F77" s="147">
        <v>7200</v>
      </c>
      <c r="G77" s="147"/>
      <c r="H77" s="147"/>
      <c r="I77" s="66"/>
    </row>
    <row r="78" spans="1:9" ht="25.5">
      <c r="A78" s="148" t="s">
        <v>98</v>
      </c>
      <c r="B78" s="148" t="s">
        <v>191</v>
      </c>
      <c r="C78" s="146" t="s">
        <v>5</v>
      </c>
      <c r="D78" s="146" t="s">
        <v>135</v>
      </c>
      <c r="E78" s="146" t="s">
        <v>99</v>
      </c>
      <c r="F78" s="147">
        <v>139134.61</v>
      </c>
      <c r="G78" s="147">
        <v>139134.61</v>
      </c>
      <c r="H78" s="147">
        <v>139134.61</v>
      </c>
      <c r="I78" s="66"/>
    </row>
    <row r="79" spans="1:9" ht="25.5">
      <c r="A79" s="148" t="s">
        <v>98</v>
      </c>
      <c r="B79" s="148" t="s">
        <v>191</v>
      </c>
      <c r="C79" s="146" t="s">
        <v>5</v>
      </c>
      <c r="D79" s="146" t="s">
        <v>184</v>
      </c>
      <c r="E79" s="146" t="s">
        <v>99</v>
      </c>
      <c r="F79" s="147">
        <v>8140.55</v>
      </c>
      <c r="G79" s="147"/>
      <c r="H79" s="147"/>
      <c r="I79" s="66"/>
    </row>
    <row r="80" spans="1:9" ht="25.5">
      <c r="A80" s="148" t="s">
        <v>181</v>
      </c>
      <c r="B80" s="148" t="s">
        <v>191</v>
      </c>
      <c r="C80" s="146" t="s">
        <v>182</v>
      </c>
      <c r="D80" s="146" t="s">
        <v>180</v>
      </c>
      <c r="E80" s="146" t="s">
        <v>183</v>
      </c>
      <c r="F80" s="147">
        <v>46347</v>
      </c>
      <c r="G80" s="147">
        <v>44259</v>
      </c>
      <c r="H80" s="147">
        <v>44259</v>
      </c>
      <c r="I80" s="66"/>
    </row>
    <row r="81" spans="1:9" ht="12.75">
      <c r="A81" s="148" t="s">
        <v>100</v>
      </c>
      <c r="B81" s="148" t="s">
        <v>190</v>
      </c>
      <c r="C81" s="146" t="s">
        <v>186</v>
      </c>
      <c r="D81" s="146" t="s">
        <v>120</v>
      </c>
      <c r="E81" s="146" t="s">
        <v>101</v>
      </c>
      <c r="F81" s="147">
        <v>6200</v>
      </c>
      <c r="G81" s="147"/>
      <c r="H81" s="147"/>
      <c r="I81" s="122"/>
    </row>
    <row r="82" spans="1:9" ht="12.75">
      <c r="A82" s="148" t="s">
        <v>100</v>
      </c>
      <c r="B82" s="148" t="s">
        <v>190</v>
      </c>
      <c r="C82" s="146" t="s">
        <v>187</v>
      </c>
      <c r="D82" s="146" t="s">
        <v>120</v>
      </c>
      <c r="E82" s="146" t="s">
        <v>101</v>
      </c>
      <c r="F82" s="147">
        <v>6200</v>
      </c>
      <c r="G82" s="147"/>
      <c r="H82" s="147"/>
      <c r="I82" s="122"/>
    </row>
    <row r="83" spans="1:9" ht="12.75">
      <c r="A83" s="148" t="s">
        <v>100</v>
      </c>
      <c r="B83" s="148" t="s">
        <v>190</v>
      </c>
      <c r="C83" s="146" t="s">
        <v>6</v>
      </c>
      <c r="D83" s="146" t="s">
        <v>119</v>
      </c>
      <c r="E83" s="146" t="s">
        <v>101</v>
      </c>
      <c r="F83" s="147">
        <v>86601</v>
      </c>
      <c r="G83" s="147">
        <v>86601</v>
      </c>
      <c r="H83" s="147">
        <v>86601</v>
      </c>
      <c r="I83" s="122"/>
    </row>
    <row r="84" spans="1:9" ht="12.75">
      <c r="A84" s="148" t="s">
        <v>100</v>
      </c>
      <c r="B84" s="148" t="s">
        <v>190</v>
      </c>
      <c r="C84" s="146" t="s">
        <v>6</v>
      </c>
      <c r="D84" s="146" t="s">
        <v>120</v>
      </c>
      <c r="E84" s="146" t="s">
        <v>101</v>
      </c>
      <c r="F84" s="147">
        <v>258853.83</v>
      </c>
      <c r="G84" s="147">
        <v>409530</v>
      </c>
      <c r="H84" s="147">
        <v>409530</v>
      </c>
      <c r="I84" s="122"/>
    </row>
    <row r="85" spans="1:9" ht="12.75">
      <c r="A85" s="148" t="s">
        <v>100</v>
      </c>
      <c r="B85" s="148" t="s">
        <v>191</v>
      </c>
      <c r="C85" s="146" t="s">
        <v>6</v>
      </c>
      <c r="D85" s="146" t="s">
        <v>184</v>
      </c>
      <c r="E85" s="146" t="s">
        <v>101</v>
      </c>
      <c r="F85" s="147">
        <v>9856</v>
      </c>
      <c r="G85" s="147"/>
      <c r="H85" s="147"/>
      <c r="I85" s="122"/>
    </row>
    <row r="86" spans="1:9" ht="25.5">
      <c r="A86" s="148" t="s">
        <v>102</v>
      </c>
      <c r="B86" s="148" t="s">
        <v>82</v>
      </c>
      <c r="C86" s="146" t="s">
        <v>6</v>
      </c>
      <c r="D86" s="146" t="s">
        <v>121</v>
      </c>
      <c r="E86" s="146" t="s">
        <v>103</v>
      </c>
      <c r="F86" s="147">
        <v>11737.29</v>
      </c>
      <c r="G86" s="147"/>
      <c r="H86" s="147"/>
      <c r="I86" s="122"/>
    </row>
    <row r="87" spans="1:9" ht="25.5">
      <c r="A87" s="148" t="s">
        <v>102</v>
      </c>
      <c r="B87" s="148" t="s">
        <v>190</v>
      </c>
      <c r="C87" s="146" t="s">
        <v>6</v>
      </c>
      <c r="D87" s="146" t="s">
        <v>120</v>
      </c>
      <c r="E87" s="146" t="s">
        <v>103</v>
      </c>
      <c r="F87" s="147">
        <v>618673.09</v>
      </c>
      <c r="G87" s="147">
        <v>618948</v>
      </c>
      <c r="H87" s="147">
        <v>618948</v>
      </c>
      <c r="I87" s="122"/>
    </row>
    <row r="88" spans="1:9" ht="25.5">
      <c r="A88" s="148" t="s">
        <v>102</v>
      </c>
      <c r="B88" s="148" t="s">
        <v>191</v>
      </c>
      <c r="C88" s="146" t="s">
        <v>176</v>
      </c>
      <c r="D88" s="146" t="s">
        <v>175</v>
      </c>
      <c r="E88" s="146" t="s">
        <v>103</v>
      </c>
      <c r="F88" s="147"/>
      <c r="G88" s="147"/>
      <c r="H88" s="147">
        <v>3938237.55</v>
      </c>
      <c r="I88" s="122"/>
    </row>
    <row r="89" spans="1:9" ht="25.5">
      <c r="A89" s="148" t="s">
        <v>102</v>
      </c>
      <c r="B89" s="148" t="s">
        <v>191</v>
      </c>
      <c r="C89" s="146" t="s">
        <v>6</v>
      </c>
      <c r="D89" s="146" t="s">
        <v>135</v>
      </c>
      <c r="E89" s="146" t="s">
        <v>103</v>
      </c>
      <c r="F89" s="147">
        <v>878644.85</v>
      </c>
      <c r="G89" s="147">
        <v>878644.85</v>
      </c>
      <c r="H89" s="147">
        <v>878644.85</v>
      </c>
      <c r="I89" s="150"/>
    </row>
    <row r="90" spans="1:9" ht="25.5">
      <c r="A90" s="148" t="s">
        <v>188</v>
      </c>
      <c r="B90" s="148" t="s">
        <v>190</v>
      </c>
      <c r="C90" s="146" t="s">
        <v>4</v>
      </c>
      <c r="D90" s="146" t="s">
        <v>119</v>
      </c>
      <c r="E90" s="146" t="s">
        <v>189</v>
      </c>
      <c r="F90" s="147">
        <v>100000</v>
      </c>
      <c r="G90" s="147"/>
      <c r="H90" s="147"/>
      <c r="I90" s="150"/>
    </row>
    <row r="91" spans="1:9" ht="25.5">
      <c r="A91" s="148" t="s">
        <v>188</v>
      </c>
      <c r="B91" s="148" t="s">
        <v>190</v>
      </c>
      <c r="C91" s="146" t="s">
        <v>4</v>
      </c>
      <c r="D91" s="146" t="s">
        <v>120</v>
      </c>
      <c r="E91" s="146" t="s">
        <v>189</v>
      </c>
      <c r="F91" s="147">
        <v>10000</v>
      </c>
      <c r="G91" s="147"/>
      <c r="H91" s="147"/>
      <c r="I91" s="150"/>
    </row>
    <row r="92" spans="1:9" ht="12.75">
      <c r="A92" s="148" t="s">
        <v>126</v>
      </c>
      <c r="B92" s="148" t="s">
        <v>82</v>
      </c>
      <c r="C92" s="146" t="s">
        <v>6</v>
      </c>
      <c r="D92" s="146" t="s">
        <v>121</v>
      </c>
      <c r="E92" s="146" t="s">
        <v>127</v>
      </c>
      <c r="F92" s="147">
        <v>4300</v>
      </c>
      <c r="G92" s="147"/>
      <c r="H92" s="147"/>
      <c r="I92" s="150"/>
    </row>
    <row r="93" spans="1:9" ht="12.75">
      <c r="A93" s="155" t="s">
        <v>126</v>
      </c>
      <c r="B93" s="150" t="s">
        <v>190</v>
      </c>
      <c r="C93" s="90" t="s">
        <v>6</v>
      </c>
      <c r="D93" s="90" t="s">
        <v>120</v>
      </c>
      <c r="E93" s="90" t="s">
        <v>127</v>
      </c>
      <c r="F93" s="150">
        <v>19000</v>
      </c>
      <c r="G93" s="150">
        <v>19000</v>
      </c>
      <c r="H93" s="150">
        <v>19000</v>
      </c>
      <c r="I93" s="150"/>
    </row>
    <row r="94" spans="1:9" ht="12.75">
      <c r="A94" s="155" t="s">
        <v>126</v>
      </c>
      <c r="B94" s="150" t="s">
        <v>191</v>
      </c>
      <c r="C94" s="90" t="s">
        <v>6</v>
      </c>
      <c r="D94" s="90" t="s">
        <v>133</v>
      </c>
      <c r="E94" s="90" t="s">
        <v>127</v>
      </c>
      <c r="F94" s="150">
        <v>1075</v>
      </c>
      <c r="G94" s="150"/>
      <c r="H94" s="150"/>
      <c r="I94" s="150"/>
    </row>
    <row r="95" spans="1:9" ht="25.5">
      <c r="A95" s="155" t="s">
        <v>128</v>
      </c>
      <c r="B95" s="150" t="s">
        <v>190</v>
      </c>
      <c r="C95" s="90" t="s">
        <v>6</v>
      </c>
      <c r="D95" s="90" t="s">
        <v>120</v>
      </c>
      <c r="E95" s="90" t="s">
        <v>129</v>
      </c>
      <c r="F95" s="150">
        <v>835863</v>
      </c>
      <c r="G95" s="150">
        <v>798422</v>
      </c>
      <c r="H95" s="150">
        <v>798422</v>
      </c>
      <c r="I95" s="150"/>
    </row>
    <row r="96" spans="1:9" ht="25.5">
      <c r="A96" s="155" t="s">
        <v>128</v>
      </c>
      <c r="B96" s="150" t="s">
        <v>191</v>
      </c>
      <c r="C96" s="90" t="s">
        <v>6</v>
      </c>
      <c r="D96" s="90" t="s">
        <v>184</v>
      </c>
      <c r="E96" s="90" t="s">
        <v>129</v>
      </c>
      <c r="F96" s="150">
        <v>100716</v>
      </c>
      <c r="G96" s="150"/>
      <c r="H96" s="150"/>
      <c r="I96" s="150"/>
    </row>
    <row r="97" spans="1:9" ht="25.5">
      <c r="A97" s="155" t="s">
        <v>104</v>
      </c>
      <c r="B97" s="150" t="s">
        <v>190</v>
      </c>
      <c r="C97" s="90" t="s">
        <v>6</v>
      </c>
      <c r="D97" s="90" t="s">
        <v>119</v>
      </c>
      <c r="E97" s="90" t="s">
        <v>105</v>
      </c>
      <c r="F97" s="150">
        <v>1661902</v>
      </c>
      <c r="G97" s="150">
        <v>1303229</v>
      </c>
      <c r="H97" s="150">
        <v>1303229</v>
      </c>
      <c r="I97" s="150"/>
    </row>
    <row r="98" spans="1:9" ht="25.5">
      <c r="A98" s="155" t="s">
        <v>104</v>
      </c>
      <c r="B98" s="150" t="s">
        <v>190</v>
      </c>
      <c r="C98" s="90" t="s">
        <v>6</v>
      </c>
      <c r="D98" s="90" t="s">
        <v>120</v>
      </c>
      <c r="E98" s="90" t="s">
        <v>105</v>
      </c>
      <c r="F98" s="150">
        <v>14480</v>
      </c>
      <c r="G98" s="150"/>
      <c r="H98" s="150"/>
      <c r="I98" s="150"/>
    </row>
    <row r="99" spans="1:9" ht="25.5">
      <c r="A99" s="155" t="s">
        <v>106</v>
      </c>
      <c r="B99" s="150" t="s">
        <v>82</v>
      </c>
      <c r="C99" s="90" t="s">
        <v>6</v>
      </c>
      <c r="D99" s="90" t="s">
        <v>121</v>
      </c>
      <c r="E99" s="90" t="s">
        <v>107</v>
      </c>
      <c r="F99" s="150">
        <v>2784326.76</v>
      </c>
      <c r="G99" s="150">
        <v>1994800</v>
      </c>
      <c r="H99" s="150">
        <v>1994800</v>
      </c>
      <c r="I99" s="150"/>
    </row>
    <row r="100" spans="1:9" ht="25.5">
      <c r="A100" s="155" t="s">
        <v>106</v>
      </c>
      <c r="B100" s="150" t="s">
        <v>191</v>
      </c>
      <c r="C100" s="90" t="s">
        <v>6</v>
      </c>
      <c r="D100" s="90" t="s">
        <v>133</v>
      </c>
      <c r="E100" s="90" t="s">
        <v>107</v>
      </c>
      <c r="F100" s="150">
        <v>376155</v>
      </c>
      <c r="G100" s="150">
        <v>319005</v>
      </c>
      <c r="H100" s="150">
        <v>319005</v>
      </c>
      <c r="I100" s="150"/>
    </row>
    <row r="101" spans="1:9" ht="25.5">
      <c r="A101" s="155" t="s">
        <v>106</v>
      </c>
      <c r="B101" s="150" t="s">
        <v>191</v>
      </c>
      <c r="C101" s="90" t="s">
        <v>6</v>
      </c>
      <c r="D101" s="90" t="s">
        <v>125</v>
      </c>
      <c r="E101" s="90" t="s">
        <v>107</v>
      </c>
      <c r="F101" s="150">
        <v>431750</v>
      </c>
      <c r="G101" s="150">
        <v>431750</v>
      </c>
      <c r="H101" s="150">
        <v>431750</v>
      </c>
      <c r="I101" s="150"/>
    </row>
    <row r="102" spans="1:9" ht="25.5">
      <c r="A102" s="155" t="s">
        <v>106</v>
      </c>
      <c r="B102" s="150" t="s">
        <v>191</v>
      </c>
      <c r="C102" s="90" t="s">
        <v>6</v>
      </c>
      <c r="D102" s="90" t="s">
        <v>134</v>
      </c>
      <c r="E102" s="90" t="s">
        <v>107</v>
      </c>
      <c r="F102" s="150">
        <v>3571686.4</v>
      </c>
      <c r="G102" s="150">
        <v>3571686.4</v>
      </c>
      <c r="H102" s="150">
        <v>3571686.4</v>
      </c>
      <c r="I102" s="150"/>
    </row>
    <row r="103" spans="1:9" ht="22.5" customHeight="1">
      <c r="A103" s="155" t="s">
        <v>122</v>
      </c>
      <c r="B103" s="150" t="s">
        <v>82</v>
      </c>
      <c r="C103" s="90" t="s">
        <v>6</v>
      </c>
      <c r="D103" s="90" t="s">
        <v>121</v>
      </c>
      <c r="E103" s="90" t="s">
        <v>108</v>
      </c>
      <c r="F103" s="150">
        <v>137429.4</v>
      </c>
      <c r="G103" s="150">
        <v>34900</v>
      </c>
      <c r="H103" s="150">
        <v>34900</v>
      </c>
      <c r="I103" s="150"/>
    </row>
    <row r="104" spans="1:9" ht="25.5">
      <c r="A104" s="155" t="s">
        <v>122</v>
      </c>
      <c r="B104" s="150" t="s">
        <v>190</v>
      </c>
      <c r="C104" s="90" t="s">
        <v>6</v>
      </c>
      <c r="D104" s="90" t="s">
        <v>120</v>
      </c>
      <c r="E104" s="90" t="s">
        <v>108</v>
      </c>
      <c r="F104" s="150">
        <v>120696.08</v>
      </c>
      <c r="G104" s="150">
        <v>140130</v>
      </c>
      <c r="H104" s="150">
        <v>140130</v>
      </c>
      <c r="I104" s="150"/>
    </row>
    <row r="105" spans="1:9" ht="25.5">
      <c r="A105" s="155" t="s">
        <v>122</v>
      </c>
      <c r="B105" s="150" t="s">
        <v>191</v>
      </c>
      <c r="C105" s="90" t="s">
        <v>6</v>
      </c>
      <c r="D105" s="90" t="s">
        <v>133</v>
      </c>
      <c r="E105" s="90" t="s">
        <v>108</v>
      </c>
      <c r="F105" s="150">
        <v>24411</v>
      </c>
      <c r="G105" s="150">
        <v>20600</v>
      </c>
      <c r="H105" s="150">
        <v>20600</v>
      </c>
      <c r="I105" s="150"/>
    </row>
    <row r="106" spans="1:9" ht="39">
      <c r="A106" s="155" t="s">
        <v>130</v>
      </c>
      <c r="B106" s="150" t="s">
        <v>82</v>
      </c>
      <c r="C106" s="90" t="s">
        <v>6</v>
      </c>
      <c r="D106" s="90" t="s">
        <v>121</v>
      </c>
      <c r="E106" s="90" t="s">
        <v>131</v>
      </c>
      <c r="F106" s="150">
        <v>800</v>
      </c>
      <c r="G106" s="150"/>
      <c r="H106" s="150"/>
      <c r="I106" s="150"/>
    </row>
    <row r="107" spans="1:9" ht="39">
      <c r="A107" s="155" t="s">
        <v>130</v>
      </c>
      <c r="B107" s="150" t="s">
        <v>190</v>
      </c>
      <c r="C107" s="90" t="s">
        <v>6</v>
      </c>
      <c r="D107" s="90" t="s">
        <v>120</v>
      </c>
      <c r="E107" s="90" t="s">
        <v>131</v>
      </c>
      <c r="F107" s="150">
        <v>32096</v>
      </c>
      <c r="G107" s="150">
        <v>32096</v>
      </c>
      <c r="H107" s="150">
        <v>32096</v>
      </c>
      <c r="I107" s="150"/>
    </row>
    <row r="108" spans="1:9" ht="39">
      <c r="A108" s="155" t="s">
        <v>130</v>
      </c>
      <c r="B108" s="150" t="s">
        <v>191</v>
      </c>
      <c r="C108" s="90" t="s">
        <v>6</v>
      </c>
      <c r="D108" s="90" t="s">
        <v>133</v>
      </c>
      <c r="E108" s="90" t="s">
        <v>131</v>
      </c>
      <c r="F108" s="158">
        <v>200</v>
      </c>
      <c r="G108" s="158"/>
      <c r="H108" s="158"/>
      <c r="I108" s="150"/>
    </row>
    <row r="109" spans="1:9" ht="25.5">
      <c r="A109" s="155" t="s">
        <v>192</v>
      </c>
      <c r="B109" s="150" t="s">
        <v>190</v>
      </c>
      <c r="C109" s="90" t="s">
        <v>6</v>
      </c>
      <c r="D109" s="90" t="s">
        <v>120</v>
      </c>
      <c r="E109" s="90" t="s">
        <v>193</v>
      </c>
      <c r="F109" s="150">
        <v>23505</v>
      </c>
      <c r="G109" s="150"/>
      <c r="H109" s="150"/>
      <c r="I109" s="150"/>
    </row>
    <row r="110" spans="1:9" ht="12.75">
      <c r="A110" s="108" t="s">
        <v>109</v>
      </c>
      <c r="B110" s="150" t="s">
        <v>190</v>
      </c>
      <c r="C110" s="90" t="s">
        <v>6</v>
      </c>
      <c r="D110" s="90" t="s">
        <v>119</v>
      </c>
      <c r="E110" s="90" t="s">
        <v>110</v>
      </c>
      <c r="F110" s="150"/>
      <c r="G110" s="150">
        <v>158673</v>
      </c>
      <c r="H110" s="150">
        <v>158673</v>
      </c>
      <c r="I110" s="150"/>
    </row>
    <row r="111" spans="1:9" ht="12.75">
      <c r="A111" s="108" t="s">
        <v>109</v>
      </c>
      <c r="B111" s="150" t="s">
        <v>190</v>
      </c>
      <c r="C111" s="90" t="s">
        <v>6</v>
      </c>
      <c r="D111" s="90" t="s">
        <v>120</v>
      </c>
      <c r="E111" s="90" t="s">
        <v>110</v>
      </c>
      <c r="F111" s="150">
        <v>24600</v>
      </c>
      <c r="G111" s="150">
        <v>24600</v>
      </c>
      <c r="H111" s="150">
        <v>24600</v>
      </c>
      <c r="I111" s="150"/>
    </row>
    <row r="112" spans="1:9" ht="12.75">
      <c r="A112" s="108" t="s">
        <v>109</v>
      </c>
      <c r="B112" s="150" t="s">
        <v>191</v>
      </c>
      <c r="C112" s="90" t="s">
        <v>6</v>
      </c>
      <c r="D112" s="90" t="s">
        <v>184</v>
      </c>
      <c r="E112" s="90" t="s">
        <v>110</v>
      </c>
      <c r="F112" s="150">
        <v>1508.68</v>
      </c>
      <c r="G112" s="150"/>
      <c r="H112" s="150"/>
      <c r="I112" s="150"/>
    </row>
    <row r="113" spans="1:9" ht="46.5" customHeight="1">
      <c r="A113" s="155" t="s">
        <v>194</v>
      </c>
      <c r="B113" s="150" t="s">
        <v>190</v>
      </c>
      <c r="C113" s="90" t="s">
        <v>195</v>
      </c>
      <c r="D113" s="90" t="s">
        <v>120</v>
      </c>
      <c r="E113" s="90" t="s">
        <v>196</v>
      </c>
      <c r="F113" s="150">
        <v>122.08</v>
      </c>
      <c r="G113" s="150"/>
      <c r="H113" s="150"/>
      <c r="I113" s="150"/>
    </row>
    <row r="114" spans="3:5" ht="12.75">
      <c r="C114" s="154"/>
      <c r="D114" s="154"/>
      <c r="E114" s="154"/>
    </row>
    <row r="115" spans="3:5" ht="12.75">
      <c r="C115" s="154"/>
      <c r="D115" s="154"/>
      <c r="E115" s="154"/>
    </row>
    <row r="116" spans="3:5" ht="12.75">
      <c r="C116" s="154"/>
      <c r="D116" s="154"/>
      <c r="E116" s="154"/>
    </row>
    <row r="117" spans="3:5" ht="12.75">
      <c r="C117" s="154"/>
      <c r="D117" s="154"/>
      <c r="E117" s="154"/>
    </row>
    <row r="118" spans="3:5" ht="12.75">
      <c r="C118" s="154"/>
      <c r="D118" s="154"/>
      <c r="E118" s="154"/>
    </row>
  </sheetData>
  <sheetProtection/>
  <mergeCells count="18">
    <mergeCell ref="B17:E17"/>
    <mergeCell ref="A10:J10"/>
    <mergeCell ref="A9:J9"/>
    <mergeCell ref="A11:J11"/>
    <mergeCell ref="K1:M1"/>
    <mergeCell ref="A26:A27"/>
    <mergeCell ref="A16:G16"/>
    <mergeCell ref="C13:G13"/>
    <mergeCell ref="A24:J24"/>
    <mergeCell ref="A22:H22"/>
    <mergeCell ref="A18:G18"/>
    <mergeCell ref="A19:G19"/>
    <mergeCell ref="B23:G23"/>
    <mergeCell ref="B26:B27"/>
    <mergeCell ref="C26:C27"/>
    <mergeCell ref="F26:I26"/>
    <mergeCell ref="D26:E26"/>
    <mergeCell ref="A21:H21"/>
  </mergeCells>
  <printOptions/>
  <pageMargins left="0.3937007874015748" right="0.1968503937007874" top="0.2755905511811024" bottom="0.03937007874015748" header="0" footer="0"/>
  <pageSetup horizontalDpi="600" verticalDpi="600" orientation="landscape" paperSize="9" scale="95" r:id="rId1"/>
  <rowBreaks count="2" manualBreakCount="2">
    <brk id="33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90" zoomScalePageLayoutView="0" workbookViewId="0" topLeftCell="A25">
      <selection activeCell="O8" sqref="O8"/>
    </sheetView>
  </sheetViews>
  <sheetFormatPr defaultColWidth="9.125" defaultRowHeight="12.75"/>
  <cols>
    <col min="1" max="1" width="7.50390625" style="11" bestFit="1" customWidth="1"/>
    <col min="2" max="2" width="59.50390625" style="11" customWidth="1"/>
    <col min="3" max="3" width="7.25390625" style="11" customWidth="1"/>
    <col min="4" max="6" width="8.75390625" style="11" customWidth="1"/>
    <col min="7" max="7" width="14.25390625" style="11" customWidth="1"/>
    <col min="8" max="8" width="13.875" style="11" customWidth="1"/>
    <col min="9" max="9" width="12.875" style="11" customWidth="1"/>
    <col min="10" max="10" width="12.125" style="11" customWidth="1"/>
    <col min="11" max="11" width="12.50390625" style="11" customWidth="1"/>
    <col min="12" max="12" width="11.25390625" style="11" customWidth="1"/>
    <col min="13" max="13" width="11.125" style="11" customWidth="1"/>
    <col min="14" max="16384" width="9.125" style="11" customWidth="1"/>
  </cols>
  <sheetData>
    <row r="1" spans="2:13" ht="15.75">
      <c r="B1" s="186" t="s">
        <v>33</v>
      </c>
      <c r="C1" s="186"/>
      <c r="D1" s="186"/>
      <c r="E1" s="186"/>
      <c r="F1" s="186"/>
      <c r="G1" s="186"/>
      <c r="H1" s="186"/>
      <c r="I1" s="186"/>
      <c r="J1" s="186"/>
      <c r="K1" s="186"/>
      <c r="L1" s="23"/>
      <c r="M1" s="23"/>
    </row>
    <row r="2" spans="2:13" ht="12.75">
      <c r="B2" s="1"/>
      <c r="C2" s="1"/>
      <c r="D2" s="1"/>
      <c r="E2" s="1"/>
      <c r="F2" s="1"/>
      <c r="G2" s="1"/>
      <c r="H2" s="1"/>
      <c r="I2" s="2"/>
      <c r="J2" s="6"/>
      <c r="K2" s="6"/>
      <c r="L2" s="24"/>
      <c r="M2" s="24"/>
    </row>
    <row r="3" spans="1:13" ht="12.75" customHeight="1">
      <c r="A3" s="183" t="s">
        <v>34</v>
      </c>
      <c r="B3" s="183" t="s">
        <v>2</v>
      </c>
      <c r="C3" s="187" t="s">
        <v>1</v>
      </c>
      <c r="D3" s="187" t="s">
        <v>9</v>
      </c>
      <c r="E3" s="194" t="s">
        <v>142</v>
      </c>
      <c r="F3" s="187" t="s">
        <v>141</v>
      </c>
      <c r="G3" s="189" t="s">
        <v>22</v>
      </c>
      <c r="H3" s="190"/>
      <c r="I3" s="190"/>
      <c r="J3" s="191"/>
      <c r="K3" s="1"/>
      <c r="L3" s="24"/>
      <c r="M3" s="24"/>
    </row>
    <row r="4" spans="1:13" ht="51">
      <c r="A4" s="184"/>
      <c r="B4" s="184"/>
      <c r="C4" s="188"/>
      <c r="D4" s="188"/>
      <c r="E4" s="195"/>
      <c r="F4" s="188"/>
      <c r="G4" s="7" t="s">
        <v>167</v>
      </c>
      <c r="H4" s="7" t="s">
        <v>168</v>
      </c>
      <c r="I4" s="7" t="s">
        <v>169</v>
      </c>
      <c r="J4" s="7" t="s">
        <v>23</v>
      </c>
      <c r="K4" s="1"/>
      <c r="L4" s="24"/>
      <c r="M4" s="24"/>
    </row>
    <row r="5" spans="1:13" ht="12.75">
      <c r="A5" s="5">
        <v>1</v>
      </c>
      <c r="B5" s="3">
        <v>2</v>
      </c>
      <c r="C5" s="3">
        <v>3</v>
      </c>
      <c r="D5" s="3">
        <v>4</v>
      </c>
      <c r="E5" s="3" t="s">
        <v>143</v>
      </c>
      <c r="F5" s="3" t="s">
        <v>143</v>
      </c>
      <c r="G5" s="3">
        <v>5</v>
      </c>
      <c r="H5" s="3">
        <v>6</v>
      </c>
      <c r="I5" s="3">
        <v>7</v>
      </c>
      <c r="J5" s="3">
        <v>8</v>
      </c>
      <c r="K5" s="1"/>
      <c r="L5" s="24"/>
      <c r="M5" s="24"/>
    </row>
    <row r="6" spans="1:13" ht="12.75">
      <c r="A6" s="5">
        <v>1</v>
      </c>
      <c r="B6" s="8" t="s">
        <v>36</v>
      </c>
      <c r="C6" s="9" t="s">
        <v>40</v>
      </c>
      <c r="D6" s="10">
        <v>2022</v>
      </c>
      <c r="E6" s="10"/>
      <c r="F6" s="10"/>
      <c r="G6" s="25">
        <f>SUM(G7+G8+G9+G14+G34+G36)</f>
        <v>14336996.7</v>
      </c>
      <c r="H6" s="25">
        <f>SUM(H7+H8+H9+H14+H34+H36)</f>
        <v>12258738.25</v>
      </c>
      <c r="I6" s="25">
        <f>SUM(I7+I8+I9+I14+I34+I36)</f>
        <v>16196975.8</v>
      </c>
      <c r="J6" s="10"/>
      <c r="K6" s="1"/>
      <c r="L6" s="24"/>
      <c r="M6" s="24"/>
    </row>
    <row r="7" spans="1:13" ht="132">
      <c r="A7" s="13" t="s">
        <v>35</v>
      </c>
      <c r="B7" s="143" t="s">
        <v>37</v>
      </c>
      <c r="C7" s="140" t="s">
        <v>41</v>
      </c>
      <c r="D7" s="10"/>
      <c r="E7" s="10"/>
      <c r="F7" s="10"/>
      <c r="G7" s="124"/>
      <c r="H7" s="10"/>
      <c r="I7" s="10"/>
      <c r="J7" s="10"/>
      <c r="K7" s="78"/>
      <c r="L7" s="78"/>
      <c r="M7" s="78"/>
    </row>
    <row r="8" spans="1:13" ht="38.25">
      <c r="A8" s="13" t="s">
        <v>39</v>
      </c>
      <c r="B8" s="26" t="s">
        <v>38</v>
      </c>
      <c r="C8" s="140" t="s">
        <v>42</v>
      </c>
      <c r="D8" s="10"/>
      <c r="E8" s="10"/>
      <c r="F8" s="10"/>
      <c r="G8" s="124"/>
      <c r="H8" s="10"/>
      <c r="I8" s="10"/>
      <c r="J8" s="10"/>
      <c r="K8" s="1"/>
      <c r="L8" s="24"/>
      <c r="M8" s="24"/>
    </row>
    <row r="9" spans="1:13" ht="38.25">
      <c r="A9" s="13" t="s">
        <v>44</v>
      </c>
      <c r="B9" s="27" t="s">
        <v>46</v>
      </c>
      <c r="C9" s="140" t="s">
        <v>43</v>
      </c>
      <c r="D9" s="10"/>
      <c r="E9" s="10"/>
      <c r="F9" s="10"/>
      <c r="G9" s="124"/>
      <c r="H9" s="10"/>
      <c r="I9" s="10"/>
      <c r="J9" s="10"/>
      <c r="K9" s="1"/>
      <c r="L9" s="24"/>
      <c r="M9" s="24"/>
    </row>
    <row r="10" spans="1:13" s="132" customFormat="1" ht="27.75" customHeight="1">
      <c r="A10" s="126" t="s">
        <v>144</v>
      </c>
      <c r="B10" s="127" t="s">
        <v>146</v>
      </c>
      <c r="C10" s="133" t="s">
        <v>147</v>
      </c>
      <c r="D10" s="128"/>
      <c r="E10" s="128"/>
      <c r="F10" s="128"/>
      <c r="G10" s="129"/>
      <c r="H10" s="128"/>
      <c r="I10" s="128"/>
      <c r="J10" s="128"/>
      <c r="K10" s="130"/>
      <c r="L10" s="131"/>
      <c r="M10" s="131"/>
    </row>
    <row r="11" spans="1:13" s="132" customFormat="1" ht="12.75">
      <c r="A11" s="126"/>
      <c r="B11" s="127" t="s">
        <v>148</v>
      </c>
      <c r="C11" s="133" t="s">
        <v>149</v>
      </c>
      <c r="D11" s="128"/>
      <c r="E11" s="128"/>
      <c r="F11" s="128"/>
      <c r="G11" s="129"/>
      <c r="H11" s="128"/>
      <c r="I11" s="128"/>
      <c r="J11" s="128"/>
      <c r="K11" s="130"/>
      <c r="L11" s="131"/>
      <c r="M11" s="131"/>
    </row>
    <row r="12" spans="1:13" s="132" customFormat="1" ht="12.75">
      <c r="A12" s="126"/>
      <c r="B12" s="127" t="s">
        <v>148</v>
      </c>
      <c r="C12" s="133" t="s">
        <v>150</v>
      </c>
      <c r="D12" s="128"/>
      <c r="E12" s="128"/>
      <c r="F12" s="128"/>
      <c r="G12" s="129"/>
      <c r="H12" s="128"/>
      <c r="I12" s="128"/>
      <c r="J12" s="128"/>
      <c r="K12" s="130"/>
      <c r="L12" s="131"/>
      <c r="M12" s="131"/>
    </row>
    <row r="13" spans="1:13" s="132" customFormat="1" ht="12.75">
      <c r="A13" s="126" t="s">
        <v>145</v>
      </c>
      <c r="B13" s="127" t="s">
        <v>152</v>
      </c>
      <c r="C13" s="133" t="s">
        <v>151</v>
      </c>
      <c r="D13" s="128"/>
      <c r="E13" s="128"/>
      <c r="F13" s="128"/>
      <c r="G13" s="129"/>
      <c r="H13" s="128"/>
      <c r="I13" s="128"/>
      <c r="J13" s="128"/>
      <c r="K13" s="130"/>
      <c r="L13" s="131"/>
      <c r="M13" s="131"/>
    </row>
    <row r="14" spans="1:13" s="12" customFormat="1" ht="51">
      <c r="A14" s="15" t="s">
        <v>45</v>
      </c>
      <c r="B14" s="28" t="s">
        <v>47</v>
      </c>
      <c r="C14" s="140" t="s">
        <v>48</v>
      </c>
      <c r="D14" s="3" t="s">
        <v>143</v>
      </c>
      <c r="E14" s="46"/>
      <c r="F14" s="46"/>
      <c r="G14" s="125">
        <f>SUM(G15+G19+G23+G26+G29)</f>
        <v>14336996.7</v>
      </c>
      <c r="H14" s="47">
        <f>SUM(H15+H19+H23+H26+H29)</f>
        <v>12258738.25</v>
      </c>
      <c r="I14" s="47">
        <f>SUM(I15+I19+I23+I26+I29)</f>
        <v>16196975.8</v>
      </c>
      <c r="J14" s="29"/>
      <c r="K14" s="16"/>
      <c r="L14" s="30"/>
      <c r="M14" s="30"/>
    </row>
    <row r="15" spans="1:13" s="12" customFormat="1" ht="38.25">
      <c r="A15" s="15" t="s">
        <v>50</v>
      </c>
      <c r="B15" s="28" t="s">
        <v>49</v>
      </c>
      <c r="C15" s="9" t="s">
        <v>51</v>
      </c>
      <c r="D15" s="3" t="s">
        <v>143</v>
      </c>
      <c r="E15" s="46"/>
      <c r="F15" s="46"/>
      <c r="G15" s="47">
        <f>SUM(G16:G18)</f>
        <v>6068134</v>
      </c>
      <c r="H15" s="47">
        <f>SUM(H16:H18)</f>
        <v>4963093</v>
      </c>
      <c r="I15" s="47">
        <f>SUM(I16:I18)</f>
        <v>4963093</v>
      </c>
      <c r="J15" s="29"/>
      <c r="K15" s="156"/>
      <c r="L15" s="156"/>
      <c r="M15" s="156"/>
    </row>
    <row r="16" spans="1:13" ht="25.5">
      <c r="A16" s="17" t="s">
        <v>52</v>
      </c>
      <c r="B16" s="31" t="s">
        <v>53</v>
      </c>
      <c r="C16" s="18" t="s">
        <v>54</v>
      </c>
      <c r="D16" s="48" t="s">
        <v>143</v>
      </c>
      <c r="E16" s="48"/>
      <c r="F16" s="48"/>
      <c r="G16" s="49">
        <v>3884779</v>
      </c>
      <c r="H16" s="49">
        <v>3779738</v>
      </c>
      <c r="I16" s="49">
        <v>3779738</v>
      </c>
      <c r="J16" s="32"/>
      <c r="K16" s="78"/>
      <c r="L16" s="24"/>
      <c r="M16" s="24"/>
    </row>
    <row r="17" spans="1:13" ht="25.5">
      <c r="A17" s="33"/>
      <c r="B17" s="34" t="s">
        <v>53</v>
      </c>
      <c r="C17" s="35"/>
      <c r="D17" s="50" t="s">
        <v>143</v>
      </c>
      <c r="E17" s="50"/>
      <c r="F17" s="50"/>
      <c r="G17" s="51">
        <v>2183355</v>
      </c>
      <c r="H17" s="51">
        <v>1183355</v>
      </c>
      <c r="I17" s="51">
        <v>1183355</v>
      </c>
      <c r="J17" s="36"/>
      <c r="K17" s="1" t="s">
        <v>132</v>
      </c>
      <c r="L17" s="24"/>
      <c r="M17" s="24"/>
    </row>
    <row r="18" spans="1:13" ht="12.75">
      <c r="A18" s="13" t="s">
        <v>55</v>
      </c>
      <c r="B18" s="26" t="s">
        <v>56</v>
      </c>
      <c r="C18" s="9" t="s">
        <v>57</v>
      </c>
      <c r="D18" s="52"/>
      <c r="E18" s="52"/>
      <c r="F18" s="52"/>
      <c r="G18" s="53"/>
      <c r="H18" s="53"/>
      <c r="I18" s="53"/>
      <c r="J18" s="38"/>
      <c r="K18" s="1"/>
      <c r="L18" s="24"/>
      <c r="M18" s="24"/>
    </row>
    <row r="19" spans="1:13" s="12" customFormat="1" ht="38.25">
      <c r="A19" s="15" t="s">
        <v>58</v>
      </c>
      <c r="B19" s="28" t="s">
        <v>62</v>
      </c>
      <c r="C19" s="9" t="s">
        <v>63</v>
      </c>
      <c r="D19" s="3" t="s">
        <v>143</v>
      </c>
      <c r="E19" s="46"/>
      <c r="F19" s="46"/>
      <c r="G19" s="47">
        <f>SUM(G20:G22)</f>
        <v>8268862.699999999</v>
      </c>
      <c r="H19" s="47">
        <f>SUM(H20:H22)</f>
        <v>7295645.25</v>
      </c>
      <c r="I19" s="47">
        <f>SUM(I20:I22)</f>
        <v>7295645.25</v>
      </c>
      <c r="J19" s="29"/>
      <c r="K19" s="16"/>
      <c r="L19" s="30"/>
      <c r="M19" s="30"/>
    </row>
    <row r="20" spans="1:13" s="12" customFormat="1" ht="25.5">
      <c r="A20" s="19" t="s">
        <v>64</v>
      </c>
      <c r="B20" s="39" t="s">
        <v>53</v>
      </c>
      <c r="C20" s="20" t="s">
        <v>65</v>
      </c>
      <c r="D20" s="54" t="s">
        <v>143</v>
      </c>
      <c r="E20" s="54"/>
      <c r="F20" s="54"/>
      <c r="G20" s="55">
        <v>5330269.25</v>
      </c>
      <c r="H20" s="55">
        <v>5265945.25</v>
      </c>
      <c r="I20" s="55">
        <v>5265945.25</v>
      </c>
      <c r="J20" s="40"/>
      <c r="K20" s="78"/>
      <c r="L20" s="30"/>
      <c r="M20" s="30"/>
    </row>
    <row r="21" spans="1:13" s="139" customFormat="1" ht="12.75">
      <c r="A21" s="126"/>
      <c r="B21" s="127" t="s">
        <v>148</v>
      </c>
      <c r="C21" s="134" t="s">
        <v>153</v>
      </c>
      <c r="D21" s="135"/>
      <c r="E21" s="135"/>
      <c r="F21" s="135"/>
      <c r="G21" s="136"/>
      <c r="H21" s="136"/>
      <c r="I21" s="136"/>
      <c r="J21" s="137"/>
      <c r="K21" s="138"/>
      <c r="L21" s="138"/>
      <c r="M21" s="138"/>
    </row>
    <row r="22" spans="1:13" ht="12.75">
      <c r="A22" s="21" t="s">
        <v>66</v>
      </c>
      <c r="B22" s="41" t="s">
        <v>56</v>
      </c>
      <c r="C22" s="22" t="s">
        <v>67</v>
      </c>
      <c r="D22" s="56" t="s">
        <v>143</v>
      </c>
      <c r="E22" s="56"/>
      <c r="F22" s="56"/>
      <c r="G22" s="57">
        <v>2938593.4499999997</v>
      </c>
      <c r="H22" s="57">
        <v>2029700</v>
      </c>
      <c r="I22" s="57">
        <v>2029700</v>
      </c>
      <c r="J22" s="42"/>
      <c r="K22" s="1"/>
      <c r="L22" s="24"/>
      <c r="M22" s="24"/>
    </row>
    <row r="23" spans="1:13" s="12" customFormat="1" ht="25.5">
      <c r="A23" s="15" t="s">
        <v>59</v>
      </c>
      <c r="B23" s="28" t="s">
        <v>68</v>
      </c>
      <c r="C23" s="9" t="s">
        <v>69</v>
      </c>
      <c r="D23" s="46" t="s">
        <v>143</v>
      </c>
      <c r="E23" s="46"/>
      <c r="F23" s="46"/>
      <c r="G23" s="58"/>
      <c r="H23" s="58"/>
      <c r="I23" s="58">
        <v>3938237.55</v>
      </c>
      <c r="J23" s="29"/>
      <c r="K23" s="156"/>
      <c r="L23" s="30"/>
      <c r="M23" s="30"/>
    </row>
    <row r="24" spans="1:13" s="12" customFormat="1" ht="12.75">
      <c r="A24" s="15"/>
      <c r="B24" s="127" t="s">
        <v>148</v>
      </c>
      <c r="C24" s="134" t="s">
        <v>154</v>
      </c>
      <c r="D24" s="46"/>
      <c r="E24" s="46"/>
      <c r="F24" s="46"/>
      <c r="G24" s="58"/>
      <c r="H24" s="58"/>
      <c r="I24" s="58"/>
      <c r="J24" s="29"/>
      <c r="K24" s="16"/>
      <c r="L24" s="30"/>
      <c r="M24" s="30"/>
    </row>
    <row r="25" spans="1:13" s="12" customFormat="1" ht="12.75">
      <c r="A25" s="15"/>
      <c r="B25" s="127" t="s">
        <v>148</v>
      </c>
      <c r="C25" s="134" t="s">
        <v>155</v>
      </c>
      <c r="D25" s="46"/>
      <c r="E25" s="46"/>
      <c r="F25" s="46"/>
      <c r="G25" s="58"/>
      <c r="H25" s="58"/>
      <c r="I25" s="58"/>
      <c r="J25" s="29"/>
      <c r="K25" s="16"/>
      <c r="L25" s="30"/>
      <c r="M25" s="30"/>
    </row>
    <row r="26" spans="1:13" ht="12.75">
      <c r="A26" s="13" t="s">
        <v>60</v>
      </c>
      <c r="B26" s="27" t="s">
        <v>70</v>
      </c>
      <c r="C26" s="9" t="s">
        <v>71</v>
      </c>
      <c r="D26" s="37"/>
      <c r="E26" s="37"/>
      <c r="F26" s="37"/>
      <c r="G26" s="38"/>
      <c r="H26" s="38"/>
      <c r="I26" s="38"/>
      <c r="J26" s="38"/>
      <c r="K26" s="1"/>
      <c r="L26" s="24"/>
      <c r="M26" s="24"/>
    </row>
    <row r="27" spans="1:13" ht="25.5">
      <c r="A27" s="13" t="s">
        <v>72</v>
      </c>
      <c r="B27" s="27" t="s">
        <v>53</v>
      </c>
      <c r="C27" s="9" t="s">
        <v>74</v>
      </c>
      <c r="D27" s="37"/>
      <c r="E27" s="37"/>
      <c r="F27" s="37"/>
      <c r="G27" s="38"/>
      <c r="H27" s="38"/>
      <c r="I27" s="38"/>
      <c r="J27" s="38"/>
      <c r="K27" s="1"/>
      <c r="L27" s="24"/>
      <c r="M27" s="24"/>
    </row>
    <row r="28" spans="1:13" ht="12.75">
      <c r="A28" s="13" t="s">
        <v>73</v>
      </c>
      <c r="B28" s="27" t="s">
        <v>56</v>
      </c>
      <c r="C28" s="9" t="s">
        <v>75</v>
      </c>
      <c r="D28" s="37"/>
      <c r="E28" s="37"/>
      <c r="F28" s="37"/>
      <c r="G28" s="4"/>
      <c r="H28" s="4"/>
      <c r="I28" s="4"/>
      <c r="J28" s="4"/>
      <c r="K28" s="1"/>
      <c r="L28" s="24"/>
      <c r="M28" s="24"/>
    </row>
    <row r="29" spans="1:13" ht="12.75">
      <c r="A29" s="13" t="s">
        <v>61</v>
      </c>
      <c r="B29" s="26" t="s">
        <v>76</v>
      </c>
      <c r="C29" s="9" t="s">
        <v>77</v>
      </c>
      <c r="D29" s="10"/>
      <c r="E29" s="10"/>
      <c r="F29" s="10"/>
      <c r="G29" s="10"/>
      <c r="H29" s="10"/>
      <c r="I29" s="10"/>
      <c r="J29" s="10"/>
      <c r="K29" s="1"/>
      <c r="L29" s="24"/>
      <c r="M29" s="24"/>
    </row>
    <row r="30" spans="1:13" ht="25.5">
      <c r="A30" s="13" t="s">
        <v>78</v>
      </c>
      <c r="B30" s="27" t="s">
        <v>53</v>
      </c>
      <c r="C30" s="9" t="s">
        <v>80</v>
      </c>
      <c r="D30" s="37"/>
      <c r="E30" s="37"/>
      <c r="F30" s="37"/>
      <c r="G30" s="4"/>
      <c r="H30" s="4"/>
      <c r="I30" s="4"/>
      <c r="J30" s="4"/>
      <c r="K30" s="1"/>
      <c r="L30" s="24"/>
      <c r="M30" s="24"/>
    </row>
    <row r="31" spans="1:13" ht="12.75">
      <c r="A31" s="13"/>
      <c r="B31" s="127" t="s">
        <v>148</v>
      </c>
      <c r="C31" s="134" t="s">
        <v>156</v>
      </c>
      <c r="D31" s="37"/>
      <c r="E31" s="37"/>
      <c r="F31" s="37"/>
      <c r="G31" s="4"/>
      <c r="H31" s="4"/>
      <c r="I31" s="4"/>
      <c r="J31" s="4"/>
      <c r="K31" s="1"/>
      <c r="L31" s="24"/>
      <c r="M31" s="24"/>
    </row>
    <row r="32" spans="1:13" ht="12.75">
      <c r="A32" s="13"/>
      <c r="B32" s="127" t="s">
        <v>148</v>
      </c>
      <c r="C32" s="134" t="s">
        <v>157</v>
      </c>
      <c r="D32" s="37"/>
      <c r="E32" s="37"/>
      <c r="F32" s="37"/>
      <c r="G32" s="4"/>
      <c r="H32" s="4"/>
      <c r="I32" s="4"/>
      <c r="J32" s="4"/>
      <c r="K32" s="1"/>
      <c r="L32" s="24"/>
      <c r="M32" s="24"/>
    </row>
    <row r="33" spans="1:13" ht="12.75">
      <c r="A33" s="13" t="s">
        <v>79</v>
      </c>
      <c r="B33" s="27" t="s">
        <v>56</v>
      </c>
      <c r="C33" s="9" t="s">
        <v>81</v>
      </c>
      <c r="D33" s="37"/>
      <c r="E33" s="37"/>
      <c r="F33" s="37"/>
      <c r="G33" s="4"/>
      <c r="H33" s="4"/>
      <c r="I33" s="4"/>
      <c r="J33" s="4"/>
      <c r="K33" s="1"/>
      <c r="L33" s="24"/>
      <c r="M33" s="24"/>
    </row>
    <row r="34" spans="1:13" ht="38.25">
      <c r="A34" s="13" t="s">
        <v>82</v>
      </c>
      <c r="B34" s="27" t="s">
        <v>83</v>
      </c>
      <c r="C34" s="140" t="s">
        <v>84</v>
      </c>
      <c r="D34" s="37"/>
      <c r="E34" s="37"/>
      <c r="F34" s="37"/>
      <c r="G34" s="123"/>
      <c r="H34" s="4"/>
      <c r="I34" s="4"/>
      <c r="J34" s="4"/>
      <c r="K34" s="1"/>
      <c r="L34" s="24"/>
      <c r="M34" s="24"/>
    </row>
    <row r="35" spans="1:13" ht="12.75">
      <c r="A35" s="13"/>
      <c r="B35" s="27" t="s">
        <v>85</v>
      </c>
      <c r="C35" s="9"/>
      <c r="D35" s="37"/>
      <c r="E35" s="37"/>
      <c r="F35" s="37"/>
      <c r="G35" s="4"/>
      <c r="H35" s="4"/>
      <c r="I35" s="4"/>
      <c r="J35" s="4"/>
      <c r="K35" s="1"/>
      <c r="L35" s="24"/>
      <c r="M35" s="24"/>
    </row>
    <row r="36" spans="1:13" ht="38.25">
      <c r="A36" s="13" t="s">
        <v>86</v>
      </c>
      <c r="B36" s="27" t="s">
        <v>87</v>
      </c>
      <c r="C36" s="140" t="s">
        <v>88</v>
      </c>
      <c r="D36" s="37"/>
      <c r="E36" s="37"/>
      <c r="F36" s="37"/>
      <c r="G36" s="4"/>
      <c r="H36" s="4"/>
      <c r="I36" s="4"/>
      <c r="J36" s="4"/>
      <c r="K36" s="1"/>
      <c r="L36" s="24"/>
      <c r="M36" s="24"/>
    </row>
    <row r="37" spans="1:13" ht="12.75">
      <c r="A37" s="13"/>
      <c r="B37" s="27" t="s">
        <v>85</v>
      </c>
      <c r="C37" s="37"/>
      <c r="D37" s="37"/>
      <c r="E37" s="37"/>
      <c r="F37" s="37"/>
      <c r="G37" s="4"/>
      <c r="H37" s="4"/>
      <c r="I37" s="4"/>
      <c r="J37" s="4"/>
      <c r="K37" s="1"/>
      <c r="L37" s="24"/>
      <c r="M37" s="24"/>
    </row>
    <row r="38" spans="2:13" ht="12.75">
      <c r="B38" s="43"/>
      <c r="C38" s="44"/>
      <c r="D38" s="44"/>
      <c r="E38" s="44"/>
      <c r="F38" s="44"/>
      <c r="G38" s="24"/>
      <c r="H38" s="24"/>
      <c r="I38" s="24"/>
      <c r="J38" s="24"/>
      <c r="K38" s="24"/>
      <c r="L38" s="24"/>
      <c r="M38" s="24"/>
    </row>
    <row r="39" spans="2:13" s="61" customFormat="1" ht="14.25" customHeight="1">
      <c r="B39" s="185" t="s">
        <v>177</v>
      </c>
      <c r="C39" s="185"/>
      <c r="D39" s="185"/>
      <c r="E39" s="59"/>
      <c r="F39" s="59"/>
      <c r="G39" s="60"/>
      <c r="H39" s="192" t="s">
        <v>178</v>
      </c>
      <c r="I39" s="193"/>
      <c r="J39" s="60"/>
      <c r="K39" s="60"/>
      <c r="L39" s="60"/>
      <c r="M39" s="60"/>
    </row>
    <row r="40" spans="2:13" ht="15" customHeight="1">
      <c r="B40" s="62" t="s">
        <v>161</v>
      </c>
      <c r="C40" s="44"/>
      <c r="D40" s="44"/>
      <c r="E40" s="44"/>
      <c r="F40" s="44"/>
      <c r="G40" s="24"/>
      <c r="H40" s="24"/>
      <c r="I40" s="24"/>
      <c r="J40" s="24"/>
      <c r="K40" s="24"/>
      <c r="L40" s="24"/>
      <c r="M40" s="24"/>
    </row>
    <row r="41" spans="2:13" s="141" customFormat="1" ht="12.75">
      <c r="B41" s="142" t="s">
        <v>159</v>
      </c>
      <c r="C41" s="44"/>
      <c r="D41" s="44"/>
      <c r="E41" s="44"/>
      <c r="F41" s="44"/>
      <c r="G41" s="24"/>
      <c r="H41" s="182"/>
      <c r="I41" s="182"/>
      <c r="J41" s="24"/>
      <c r="K41" s="24"/>
      <c r="L41" s="24"/>
      <c r="M41" s="24"/>
    </row>
    <row r="42" spans="2:13" s="141" customFormat="1" ht="12.75">
      <c r="B42" s="142" t="s">
        <v>158</v>
      </c>
      <c r="C42" s="44"/>
      <c r="D42" s="44" t="s">
        <v>160</v>
      </c>
      <c r="E42" s="44"/>
      <c r="F42" s="44"/>
      <c r="G42" s="24"/>
      <c r="H42" s="24"/>
      <c r="I42" s="24"/>
      <c r="J42" s="24"/>
      <c r="K42" s="24"/>
      <c r="L42" s="24"/>
      <c r="M42" s="24"/>
    </row>
    <row r="43" spans="2:13" ht="14.25" customHeight="1">
      <c r="B43" s="43" t="s">
        <v>199</v>
      </c>
      <c r="C43" s="44"/>
      <c r="D43" s="44"/>
      <c r="E43" s="44"/>
      <c r="F43" s="44"/>
      <c r="G43" s="24"/>
      <c r="H43" s="24"/>
      <c r="I43" s="181"/>
      <c r="J43" s="181"/>
      <c r="K43" s="24"/>
      <c r="L43" s="24"/>
      <c r="M43" s="24"/>
    </row>
  </sheetData>
  <sheetProtection/>
  <mergeCells count="12">
    <mergeCell ref="E3:E4"/>
    <mergeCell ref="F3:F4"/>
    <mergeCell ref="I43:J43"/>
    <mergeCell ref="H41:I41"/>
    <mergeCell ref="A3:A4"/>
    <mergeCell ref="B39:D39"/>
    <mergeCell ref="B1:K1"/>
    <mergeCell ref="B3:B4"/>
    <mergeCell ref="C3:C4"/>
    <mergeCell ref="D3:D4"/>
    <mergeCell ref="G3:J3"/>
    <mergeCell ref="H39:I39"/>
  </mergeCells>
  <printOptions/>
  <pageMargins left="0.1968503937007874" right="0.1968503937007874" top="0.7086614173228347" bottom="0.1968503937007874" header="0" footer="0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123</cp:lastModifiedBy>
  <cp:lastPrinted>2022-11-16T11:43:08Z</cp:lastPrinted>
  <dcterms:created xsi:type="dcterms:W3CDTF">2011-10-13T07:46:23Z</dcterms:created>
  <dcterms:modified xsi:type="dcterms:W3CDTF">2022-11-16T11:43:50Z</dcterms:modified>
  <cp:category/>
  <cp:version/>
  <cp:contentType/>
  <cp:contentStatus/>
</cp:coreProperties>
</file>